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8.01" sheetId="1" r:id="rId1"/>
    <sheet name="8.02" sheetId="2" r:id="rId2"/>
  </sheets>
  <definedNames/>
  <calcPr fullCalcOnLoad="1"/>
</workbook>
</file>

<file path=xl/sharedStrings.xml><?xml version="1.0" encoding="utf-8"?>
<sst xmlns="http://schemas.openxmlformats.org/spreadsheetml/2006/main" count="171" uniqueCount="165">
  <si>
    <t>RESOLUCIÓN EJERCICIO Nº 8.01 I.G.M.P - VALUACIÓN INMUEBLES RURALES</t>
  </si>
  <si>
    <t>b) $200.000</t>
  </si>
  <si>
    <t>Ejemplo :</t>
  </si>
  <si>
    <t xml:space="preserve">Valor residual actualizado al 31/12/2013 = </t>
  </si>
  <si>
    <t>Base imponible vigente al 31/12/2013 =</t>
  </si>
  <si>
    <r>
      <t>Se toma el</t>
    </r>
    <r>
      <rPr>
        <b/>
        <sz val="11"/>
        <color indexed="8"/>
        <rFont val="Calibri"/>
        <family val="2"/>
      </rPr>
      <t xml:space="preserve"> MAYOR</t>
    </r>
  </si>
  <si>
    <t>Valor determinado por ley</t>
  </si>
  <si>
    <t>Valor computable =</t>
  </si>
  <si>
    <t>25% Tierra libre de mejoras =  25%* $850.000</t>
  </si>
  <si>
    <t>1) Determinar el valor computable</t>
  </si>
  <si>
    <t>2) Comparar el valor obtenido en el paso 1 con la base imponible vigente reducida</t>
  </si>
  <si>
    <t xml:space="preserve">Base imponible reducida = </t>
  </si>
  <si>
    <t>3) El valor impositivo del inmueble rural se encuentra determinado por el mayor de los importes obtenidos en el paso 2.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</si>
  <si>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Art. 2, art. 4 Ley 25.063</t>
    </r>
  </si>
  <si>
    <t xml:space="preserve">Valor computable = VRA - Importe mayor p/ reducción </t>
  </si>
  <si>
    <t>Datos período 2013</t>
  </si>
  <si>
    <t>Valuación fiscal tierra libre de mejoras =</t>
  </si>
  <si>
    <t>Valor impositivo  I.G.M.P.</t>
  </si>
  <si>
    <t>Datos período fiscal 2013</t>
  </si>
  <si>
    <t xml:space="preserve">Disponibilidades </t>
  </si>
  <si>
    <t>Créditos por ventas</t>
  </si>
  <si>
    <t xml:space="preserve">Otros créditos </t>
  </si>
  <si>
    <t xml:space="preserve">Bienes de Cambio </t>
  </si>
  <si>
    <t>Saldo pesos argentinos</t>
  </si>
  <si>
    <t>T. de cambio Comprador</t>
  </si>
  <si>
    <t>T. de cambio Vendedor</t>
  </si>
  <si>
    <t>Pinturas exterior</t>
  </si>
  <si>
    <t>Pinturas interior</t>
  </si>
  <si>
    <t>Compras</t>
  </si>
  <si>
    <t>Unidades en stock</t>
  </si>
  <si>
    <t>Precio unitario ultima compra</t>
  </si>
  <si>
    <t xml:space="preserve">Inversiones </t>
  </si>
  <si>
    <t xml:space="preserve">Acciones </t>
  </si>
  <si>
    <t>Valor de compra</t>
  </si>
  <si>
    <t xml:space="preserve">Estantes </t>
  </si>
  <si>
    <t>Local comercial</t>
  </si>
  <si>
    <t>Terreno</t>
  </si>
  <si>
    <t>Concepto</t>
  </si>
  <si>
    <t>Normativa</t>
  </si>
  <si>
    <t>Ajustes</t>
  </si>
  <si>
    <t>Disponibilidades (a)</t>
  </si>
  <si>
    <t>Pesos argentinos</t>
  </si>
  <si>
    <t xml:space="preserve">Valuación impositiva </t>
  </si>
  <si>
    <t xml:space="preserve">Ajuste </t>
  </si>
  <si>
    <t>L. art 4 inc. d)</t>
  </si>
  <si>
    <t>L. art. 4 inc. e)</t>
  </si>
  <si>
    <t>Bienes de Cambio (d)</t>
  </si>
  <si>
    <t xml:space="preserve">Existencias iniciales = </t>
  </si>
  <si>
    <t>Existencias finales = valor ultima compra * unidades en stock</t>
  </si>
  <si>
    <t xml:space="preserve">Costo de venta </t>
  </si>
  <si>
    <t>Existencias iniciales =</t>
  </si>
  <si>
    <t>Compras =</t>
  </si>
  <si>
    <t>Existencias finales = valor última compra * unidades en stock</t>
  </si>
  <si>
    <t>Costo de venta</t>
  </si>
  <si>
    <t>Inversiones (e)</t>
  </si>
  <si>
    <t>nes y demás participaciones en el capital de otras entidades sujetas al impuesto, incluidas las empresas y explotaciones unipersonales, y los aportes y antici-</t>
  </si>
  <si>
    <t>pos efectuados a cuenta de futuras integraciones de capital, cuando existan compromisos de aportes debidamente documentados o irrevocables de suscrip-</t>
  </si>
  <si>
    <t>ción de acciones, con excepción de aquellos que devenguen intereses o actualizaciones en condiciones similares a las que pudieran pactarse entre partes in-</t>
  </si>
  <si>
    <t>Bienes de uso (f)</t>
  </si>
  <si>
    <t>L. art. 4 inc. a)</t>
  </si>
  <si>
    <t>L.art. 3 inc. e)</t>
  </si>
  <si>
    <t xml:space="preserve">(f) Bienes de uso </t>
  </si>
  <si>
    <t>anteriormente en Uruguay.</t>
  </si>
  <si>
    <t>Local comercial = La valuación de los bienes inmuebles se encuentra descripta en el art. 4 de la ley excluyendo aquellos que revistan el carácter de bienes de</t>
  </si>
  <si>
    <t xml:space="preserve">Valor de origen = </t>
  </si>
  <si>
    <t>Valor residual al 31/12/2013</t>
  </si>
  <si>
    <t>Valor de origen =</t>
  </si>
  <si>
    <t>Valor residual actualizado</t>
  </si>
  <si>
    <t xml:space="preserve">        Se toma el Mayor</t>
  </si>
  <si>
    <t>impositiva por lo que no se realiza ajuste.</t>
  </si>
  <si>
    <t xml:space="preserve">Ajustes a realizar </t>
  </si>
  <si>
    <t>RESOLUCIÓN EJERCICIO Nº 8.02 I.G.M.P. DETERMINACIÓN DEL IMPUESTO A SOCIEDADES</t>
  </si>
  <si>
    <t xml:space="preserve">Total activo </t>
  </si>
  <si>
    <t>Subtotal</t>
  </si>
  <si>
    <t>Total Ajustes</t>
  </si>
  <si>
    <t>Total Activo Contable</t>
  </si>
  <si>
    <t>Utilidad contable</t>
  </si>
  <si>
    <t>Impuesto determinado</t>
  </si>
  <si>
    <t>Total Activo Impositivo (g)</t>
  </si>
  <si>
    <t>Impuesto determinado (h)</t>
  </si>
  <si>
    <t>(g) Total activo impositivo = Total activo contable + Total de Ajustes</t>
  </si>
  <si>
    <t>a cuenta del primero. El monto tomado como pago a cuenta no puede ser superior al excedente entre la diferencia de los dos impuestos.</t>
  </si>
  <si>
    <t>Diferencia entre Impuesto a las Ganancias y I.G.M.P</t>
  </si>
  <si>
    <t>Impuesto a la Ganancia Mínima Presunta</t>
  </si>
  <si>
    <t>Impuesto a las Ganancias = Utilidad contable * alícuota del 35% para sociedades</t>
  </si>
  <si>
    <t>Saldo dólares</t>
  </si>
  <si>
    <t>C. Juárez</t>
  </si>
  <si>
    <t>Edificación</t>
  </si>
  <si>
    <t>C. López</t>
  </si>
  <si>
    <t>Existencia inicial</t>
  </si>
  <si>
    <t>Créditos por ventas (b)</t>
  </si>
  <si>
    <t>Otros créditos (c)</t>
  </si>
  <si>
    <t>L. art. 4 / art. 12 inc. a)</t>
  </si>
  <si>
    <t>Dólares</t>
  </si>
  <si>
    <t xml:space="preserve">Valuación contable </t>
  </si>
  <si>
    <t>(d) Valuación bienes de cambio</t>
  </si>
  <si>
    <t>Valuación impositiva = Ex. Final Pintura Exterior + Ex. Final Pintura Interior</t>
  </si>
  <si>
    <t>Retenciones</t>
  </si>
  <si>
    <t>I.G.M.P a pagar</t>
  </si>
  <si>
    <t>L. art. 13</t>
  </si>
  <si>
    <t xml:space="preserve">Estantes exhibidores =  Según el art. 12 inc. a) de la Ley los mismo no son computables, " El valor correspondiente a los bienes muebles amortizables, de  </t>
  </si>
  <si>
    <t xml:space="preserve">primer uso, excepto automotores, en el ejercicio de adquisición o de inversión y en el siguiente." Es importante destacar que la ley también aclara que se </t>
  </si>
  <si>
    <t xml:space="preserve">considerará como primer uso a aquellos bienes muebles amortizables importados utilizados por primera vez en el país, aun cuando con anterioridad a su </t>
  </si>
  <si>
    <t>importación hayan tenido un uso previo en el exterior. Dicho esto, los estantes son considerados para la ley como de primer uso más allá que se utilizaron</t>
  </si>
  <si>
    <t>Amortización acumulada =</t>
  </si>
  <si>
    <t>Amortización acumulada = [ (valor de compra * % edificación)/200 * cant de trim]</t>
  </si>
  <si>
    <t xml:space="preserve">Valuación contable inmueble </t>
  </si>
  <si>
    <t>Valuación impositiva inmueble</t>
  </si>
  <si>
    <t>(h) El art. 13 de la ley determina la alícuota del 1% sobre la base imponible.</t>
  </si>
  <si>
    <t>Es importante destacar que en el art. 16 del DR se establece que el cómputo de pago a cuenta se efectúa sobre impuestos determinados, es decir con anterior-</t>
  </si>
  <si>
    <t>Base Imponible = Dato determinado por la Dirección General de Rentas</t>
  </si>
  <si>
    <t xml:space="preserve">(c) La norma establece en el art. 4 inc.e) que" los anticipos, retenciones y pagos a cuenta de gravámenes, incluso los correspondientes al impuesto de esta ley, </t>
  </si>
  <si>
    <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Art. 3 inc. e), art. 4 inc. a) d) e), art. 12 inc. a), art 13 Ley 25.063 art. 16 DR.</t>
    </r>
  </si>
  <si>
    <t>(e) En el art. 3 de la ley se enumera taxativamente aquellos bienes que se encuentran exentos del I.G.M.P. El inciso e) de dicho artículo se refiere a "las acció-</t>
  </si>
  <si>
    <t>I.G.M.P a favor 2012</t>
  </si>
  <si>
    <t>ridad a deducciones de retenciones, anticipos, otros pagos a cuenta y saldo a favor del contribuyente.</t>
  </si>
  <si>
    <t xml:space="preserve">Trimestres = </t>
  </si>
  <si>
    <t>Tipo de cambio comprador</t>
  </si>
  <si>
    <t xml:space="preserve">Ajuste Total Bs de uso </t>
  </si>
  <si>
    <t>cambio. La valuación de este tipo de inmueble se encuentra descripta el apartado 1 del mencionado artículo.</t>
  </si>
  <si>
    <t>I.G.M.P. Excedente año 2012</t>
  </si>
  <si>
    <t>Excedente a utilizar en prox ejercicio (Excedente año 2012 - I.G.M.P)</t>
  </si>
  <si>
    <t>(a) El rubro disponibilidades arroja en los datos contables un valor de $77.575 . Hay que analizar si  la valuación de fondos en moneda extranjera se valuó al</t>
  </si>
  <si>
    <t>tipo de cambio comprador del BNA al cierre del ejercicio según lo establecido en el art. 4 inc. d) de la Ley.</t>
  </si>
  <si>
    <t>a) El 25% sobre el valor fiscal tierra libre de mejoras ó</t>
  </si>
  <si>
    <t>Valuación contable de ambas pinturas</t>
  </si>
  <si>
    <t xml:space="preserve">Menos </t>
  </si>
  <si>
    <t xml:space="preserve">Mas </t>
  </si>
  <si>
    <t xml:space="preserve">Estantes exhibidores =  Menos </t>
  </si>
  <si>
    <t xml:space="preserve">Local comercial =  Más </t>
  </si>
  <si>
    <t>Impuesto a las Ganancias a pagar</t>
  </si>
  <si>
    <t>(i) Debido a que en este caso el Impuesto a las Ganancias es mayor al Impuesto a las Ganancias Mínima presunta, se puede utilizar el segundo como un pago</t>
  </si>
  <si>
    <t>Pago a cuenta Imp. a las Ganancias (i)</t>
  </si>
  <si>
    <t>Crédito sin IVA</t>
  </si>
  <si>
    <t>IVA</t>
  </si>
  <si>
    <t>C. Pérez sin IVA</t>
  </si>
  <si>
    <t>(b) El crédito otorgado a Sr. Pérez debe ser ingresado por su valor total.</t>
  </si>
  <si>
    <t>Impuesto (35%)</t>
  </si>
  <si>
    <t>incluir a las retenciones como parte del activo computable, la S.A. debe haber arrojado un Impuesto a las Ganancias mayor a $10.000.</t>
  </si>
  <si>
    <t>Utilitario = Resulta computable en la liquidación del impuesto según lo establecido en el art.12 de la ley. Su valuación contable coincide con la valuación</t>
  </si>
  <si>
    <t>se computarán sólo en la medida en que excedan el monto del respectivo tributo, determinado por el ejercicio fiscal que se liquida". Es por esto que, para no</t>
  </si>
  <si>
    <t>Utilidad Impositiva declarada</t>
  </si>
  <si>
    <t>Ajuste (Retenciones sufridas)</t>
  </si>
  <si>
    <t>Crédito total</t>
  </si>
  <si>
    <t>Ajuste crédito Sr. Pérez</t>
  </si>
  <si>
    <t>Pago a cuenta I.G.M.P.</t>
  </si>
  <si>
    <t xml:space="preserve">Impuesto a las Ganancias </t>
  </si>
  <si>
    <t>Valor al cierre</t>
  </si>
  <si>
    <t>dependientes, teniendo en cuenta las prácticas normales del mercado." Se busca evitar la doble imposición de gravamenes ya que las acciones son participa-</t>
  </si>
  <si>
    <t>ciones en el capital de otros sujetos del impuesto. Se debe realizar el ajuste correspondiente al encontrarse exentas.</t>
  </si>
  <si>
    <t>al no exceder el impuesto no forman parte del activo computable para la determinación del IGMP</t>
  </si>
  <si>
    <t>1) En el art. 4 de la Ley de Impuesto a la Ganancia Mínima Presunta se encuentran establecidas las normas de valuación de los bienes que correspondan a suje-</t>
  </si>
  <si>
    <t>tos domiciliados en el país. Con respecto a quienes se consideran sujetos, los mismos se encuentran enumerados en el art. 2 de la Ley, entre los cuales se</t>
  </si>
  <si>
    <t>encuentran sociedades, asociaciones civiles y Fundaciones, empresas unipersonales, empresas y Organismos del Estado, personas físicas y sucesiones indivi-</t>
  </si>
  <si>
    <t xml:space="preserve">titulares de inmuebles rurales, fideicomisos y Fondos Comunes de inversión. </t>
  </si>
  <si>
    <t>Con respecto a la valuación del inmuebles rurales, se encuentra establecida en el art. 4 inc. b) destacándose que se encuentran excluidos aquellos que revistan</t>
  </si>
  <si>
    <t xml:space="preserve">se reducirá el valor residual actualizado del inmueble en el mayor importe que se obtenga de: </t>
  </si>
  <si>
    <t>el carácter de bienes de cambio y que los inmuebles serán considerados rurales según las leyes catastrales rurales.Para la determinación de su valor impositivo</t>
  </si>
  <si>
    <t>El valor obtenido se debe comparar con la base imponible que se encuentre vigente al cierre de ejercicio correspondiente reducida en el mismo importe obte-</t>
  </si>
  <si>
    <t xml:space="preserve">nido en la reducción del valor residual actualizado. </t>
  </si>
  <si>
    <t>El Sr. Pérez dueño un campo utilizado para la actividad ganadera al sur de la Provincia de Córdoba. Su valor residual según datos contables al 31/12/2013 fue de</t>
  </si>
  <si>
    <t xml:space="preserve">$650.000 mientras que la base imponible vigente fue de $950.000 y la valuación fiscal tierra libre de mejoras $850.000 según información presentada por la </t>
  </si>
  <si>
    <t>Dirección General de Rentas de la provincia de Córdoba.</t>
  </si>
  <si>
    <t>Utilitario</t>
  </si>
  <si>
    <t>Valor contable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</si>
</sst>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0.000%"/>
    <numFmt numFmtId="166" formatCode="&quot;$&quot;\ #,##0"/>
    <numFmt numFmtId="167" formatCode="#,##0.0000"/>
    <numFmt numFmtId="168" formatCode="&quot;$&quot;\ 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left" wrapText="1"/>
    </xf>
    <xf numFmtId="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37" fillId="33" borderId="10" xfId="0" applyNumberFormat="1" applyFont="1" applyFill="1" applyBorder="1" applyAlignment="1">
      <alignment horizontal="center"/>
    </xf>
    <xf numFmtId="4" fontId="37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37" fillId="0" borderId="0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9" fontId="0" fillId="0" borderId="0" xfId="52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left"/>
    </xf>
    <xf numFmtId="164" fontId="0" fillId="0" borderId="0" xfId="52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wrapText="1"/>
    </xf>
    <xf numFmtId="164" fontId="37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6" fontId="1" fillId="0" borderId="0" xfId="48" applyNumberFormat="1" applyFont="1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37" fillId="33" borderId="13" xfId="0" applyNumberFormat="1" applyFont="1" applyFill="1" applyBorder="1" applyAlignment="1">
      <alignment/>
    </xf>
    <xf numFmtId="166" fontId="0" fillId="0" borderId="0" xfId="52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64" fontId="37" fillId="0" borderId="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37" fillId="33" borderId="1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6" fontId="37" fillId="0" borderId="0" xfId="0" applyNumberFormat="1" applyFont="1" applyFill="1" applyBorder="1" applyAlignment="1">
      <alignment/>
    </xf>
    <xf numFmtId="165" fontId="37" fillId="0" borderId="0" xfId="52" applyNumberFormat="1" applyFont="1" applyFill="1" applyBorder="1" applyAlignment="1">
      <alignment/>
    </xf>
    <xf numFmtId="4" fontId="37" fillId="0" borderId="19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166" fontId="37" fillId="33" borderId="13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4" fontId="37" fillId="33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 wrapText="1"/>
    </xf>
    <xf numFmtId="166" fontId="0" fillId="0" borderId="0" xfId="0" applyNumberFormat="1" applyFill="1" applyBorder="1" applyAlignment="1">
      <alignment horizontal="right"/>
    </xf>
    <xf numFmtId="9" fontId="0" fillId="0" borderId="0" xfId="52" applyFont="1" applyFill="1" applyBorder="1" applyAlignment="1">
      <alignment/>
    </xf>
    <xf numFmtId="6" fontId="0" fillId="0" borderId="0" xfId="52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6" fontId="1" fillId="0" borderId="0" xfId="52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wrapText="1"/>
    </xf>
    <xf numFmtId="164" fontId="37" fillId="0" borderId="0" xfId="0" applyNumberFormat="1" applyFont="1" applyFill="1" applyBorder="1" applyAlignment="1">
      <alignment horizontal="center" wrapText="1"/>
    </xf>
    <xf numFmtId="166" fontId="37" fillId="0" borderId="0" xfId="0" applyNumberFormat="1" applyFont="1" applyFill="1" applyBorder="1" applyAlignment="1">
      <alignment/>
    </xf>
    <xf numFmtId="9" fontId="37" fillId="0" borderId="0" xfId="52" applyFont="1" applyFill="1" applyBorder="1" applyAlignment="1">
      <alignment/>
    </xf>
    <xf numFmtId="166" fontId="37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justify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6" fontId="0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7" fontId="0" fillId="0" borderId="0" xfId="0" applyNumberFormat="1" applyFont="1" applyFill="1" applyBorder="1" applyAlignment="1">
      <alignment/>
    </xf>
    <xf numFmtId="9" fontId="0" fillId="0" borderId="0" xfId="52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37" fillId="33" borderId="12" xfId="0" applyNumberFormat="1" applyFont="1" applyFill="1" applyBorder="1" applyAlignment="1">
      <alignment/>
    </xf>
    <xf numFmtId="4" fontId="37" fillId="33" borderId="11" xfId="0" applyNumberFormat="1" applyFont="1" applyFill="1" applyBorder="1" applyAlignment="1">
      <alignment/>
    </xf>
    <xf numFmtId="4" fontId="37" fillId="33" borderId="13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38" fillId="0" borderId="23" xfId="0" applyNumberFormat="1" applyFont="1" applyFill="1" applyBorder="1" applyAlignment="1">
      <alignment/>
    </xf>
    <xf numFmtId="165" fontId="37" fillId="0" borderId="19" xfId="52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166" fontId="0" fillId="0" borderId="26" xfId="0" applyNumberFormat="1" applyFont="1" applyFill="1" applyBorder="1" applyAlignment="1">
      <alignment horizontal="right"/>
    </xf>
    <xf numFmtId="165" fontId="37" fillId="0" borderId="26" xfId="5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38" fillId="0" borderId="23" xfId="0" applyNumberFormat="1" applyFont="1" applyFill="1" applyBorder="1" applyAlignment="1">
      <alignment/>
    </xf>
    <xf numFmtId="4" fontId="38" fillId="0" borderId="19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52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/>
    </xf>
    <xf numFmtId="168" fontId="1" fillId="0" borderId="14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66" fontId="1" fillId="0" borderId="16" xfId="0" applyNumberFormat="1" applyFont="1" applyFill="1" applyBorder="1" applyAlignment="1">
      <alignment/>
    </xf>
    <xf numFmtId="4" fontId="37" fillId="33" borderId="22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 horizontal="left"/>
    </xf>
    <xf numFmtId="4" fontId="2" fillId="0" borderId="32" xfId="0" applyNumberFormat="1" applyFont="1" applyFill="1" applyBorder="1" applyAlignment="1">
      <alignment/>
    </xf>
    <xf numFmtId="166" fontId="1" fillId="0" borderId="22" xfId="0" applyNumberFormat="1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166" fontId="1" fillId="33" borderId="13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left"/>
    </xf>
    <xf numFmtId="4" fontId="0" fillId="0" borderId="3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66" fontId="0" fillId="33" borderId="13" xfId="0" applyNumberForma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38" fillId="0" borderId="14" xfId="0" applyNumberFormat="1" applyFont="1" applyFill="1" applyBorder="1" applyAlignment="1">
      <alignment/>
    </xf>
    <xf numFmtId="4" fontId="38" fillId="33" borderId="13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37" fillId="0" borderId="14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37" fillId="33" borderId="17" xfId="0" applyNumberFormat="1" applyFont="1" applyFill="1" applyBorder="1" applyAlignment="1">
      <alignment/>
    </xf>
    <xf numFmtId="166" fontId="37" fillId="33" borderId="14" xfId="0" applyNumberFormat="1" applyFont="1" applyFill="1" applyBorder="1" applyAlignment="1">
      <alignment/>
    </xf>
    <xf numFmtId="4" fontId="37" fillId="33" borderId="17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4" fontId="0" fillId="0" borderId="27" xfId="0" applyNumberFormat="1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4" fontId="0" fillId="0" borderId="26" xfId="0" applyNumberFormat="1" applyFill="1" applyBorder="1" applyAlignment="1">
      <alignment/>
    </xf>
    <xf numFmtId="4" fontId="0" fillId="0" borderId="29" xfId="0" applyNumberFormat="1" applyFont="1" applyBorder="1" applyAlignment="1">
      <alignment horizontal="left"/>
    </xf>
    <xf numFmtId="4" fontId="0" fillId="0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166" fontId="0" fillId="33" borderId="13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166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166" fontId="37" fillId="33" borderId="10" xfId="0" applyNumberFormat="1" applyFont="1" applyFill="1" applyBorder="1" applyAlignment="1">
      <alignment/>
    </xf>
    <xf numFmtId="166" fontId="37" fillId="33" borderId="17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37" fillId="33" borderId="22" xfId="0" applyNumberFormat="1" applyFont="1" applyFill="1" applyBorder="1" applyAlignment="1">
      <alignment/>
    </xf>
    <xf numFmtId="4" fontId="37" fillId="33" borderId="2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left" vertical="center"/>
    </xf>
    <xf numFmtId="4" fontId="37" fillId="33" borderId="21" xfId="0" applyNumberFormat="1" applyFont="1" applyFill="1" applyBorder="1" applyAlignment="1">
      <alignment horizontal="center"/>
    </xf>
    <xf numFmtId="4" fontId="37" fillId="33" borderId="16" xfId="0" applyNumberFormat="1" applyFont="1" applyFill="1" applyBorder="1" applyAlignment="1">
      <alignment horizontal="center"/>
    </xf>
    <xf numFmtId="4" fontId="37" fillId="33" borderId="18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18" xfId="0" applyNumberFormat="1" applyFont="1" applyFill="1" applyBorder="1" applyAlignment="1">
      <alignment horizontal="left" vertical="center"/>
    </xf>
    <xf numFmtId="4" fontId="37" fillId="33" borderId="2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30</xdr:row>
      <xdr:rowOff>133350</xdr:rowOff>
    </xdr:from>
    <xdr:to>
      <xdr:col>4</xdr:col>
      <xdr:colOff>257175</xdr:colOff>
      <xdr:row>33</xdr:row>
      <xdr:rowOff>66675</xdr:rowOff>
    </xdr:to>
    <xdr:sp>
      <xdr:nvSpPr>
        <xdr:cNvPr id="1" name="1 Cerrar llave"/>
        <xdr:cNvSpPr>
          <a:spLocks/>
        </xdr:cNvSpPr>
      </xdr:nvSpPr>
      <xdr:spPr>
        <a:xfrm>
          <a:off x="4019550" y="6543675"/>
          <a:ext cx="2000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111</xdr:row>
      <xdr:rowOff>76200</xdr:rowOff>
    </xdr:from>
    <xdr:to>
      <xdr:col>4</xdr:col>
      <xdr:colOff>209550</xdr:colOff>
      <xdr:row>113</xdr:row>
      <xdr:rowOff>0</xdr:rowOff>
    </xdr:to>
    <xdr:sp>
      <xdr:nvSpPr>
        <xdr:cNvPr id="1" name="1 Cerrar llave"/>
        <xdr:cNvSpPr>
          <a:spLocks/>
        </xdr:cNvSpPr>
      </xdr:nvSpPr>
      <xdr:spPr>
        <a:xfrm>
          <a:off x="6229350" y="21764625"/>
          <a:ext cx="1619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view="pageLayout" workbookViewId="0" topLeftCell="A25">
      <selection activeCell="F56" sqref="F56"/>
    </sheetView>
  </sheetViews>
  <sheetFormatPr defaultColWidth="11.57421875" defaultRowHeight="15"/>
  <cols>
    <col min="1" max="2" width="14.00390625" style="1" customWidth="1"/>
    <col min="3" max="3" width="17.421875" style="1" customWidth="1"/>
    <col min="4" max="4" width="14.00390625" style="17" customWidth="1"/>
    <col min="5" max="5" width="13.421875" style="1" customWidth="1"/>
    <col min="6" max="6" width="11.57421875" style="1" customWidth="1"/>
    <col min="7" max="7" width="10.140625" style="1" customWidth="1"/>
    <col min="8" max="8" width="14.00390625" style="1" customWidth="1"/>
    <col min="9" max="9" width="11.57421875" style="1" customWidth="1"/>
    <col min="10" max="16384" width="11.57421875" style="1" customWidth="1"/>
  </cols>
  <sheetData>
    <row r="1" ht="15.75">
      <c r="A1" s="3" t="s">
        <v>0</v>
      </c>
    </row>
    <row r="2" ht="15.75" thickBot="1">
      <c r="J2" s="4"/>
    </row>
    <row r="3" spans="1:11" ht="30.75" customHeight="1" thickBot="1">
      <c r="A3" s="220" t="s">
        <v>13</v>
      </c>
      <c r="B3" s="221"/>
      <c r="C3" s="221"/>
      <c r="D3" s="221"/>
      <c r="E3" s="221"/>
      <c r="F3" s="221"/>
      <c r="G3" s="221"/>
      <c r="H3" s="221"/>
      <c r="I3" s="221"/>
      <c r="J3" s="222"/>
      <c r="K3" s="68"/>
    </row>
    <row r="4" spans="1:11" ht="15" customHeight="1">
      <c r="A4" s="14"/>
      <c r="B4" s="14"/>
      <c r="C4" s="14"/>
      <c r="D4" s="14"/>
      <c r="E4" s="14"/>
      <c r="F4" s="14"/>
      <c r="G4" s="14"/>
      <c r="H4" s="14"/>
      <c r="I4" s="24"/>
      <c r="J4" s="7"/>
      <c r="K4" s="7"/>
    </row>
    <row r="5" spans="1:11" ht="16.5" customHeight="1">
      <c r="A5" s="31" t="s">
        <v>151</v>
      </c>
      <c r="B5" s="52"/>
      <c r="C5" s="52"/>
      <c r="D5" s="28"/>
      <c r="E5" s="13"/>
      <c r="F5" s="13"/>
      <c r="G5" s="13"/>
      <c r="H5" s="13"/>
      <c r="I5" s="44"/>
      <c r="J5" s="44"/>
      <c r="K5" s="52"/>
    </row>
    <row r="6" spans="1:11" ht="16.5" customHeight="1">
      <c r="A6" s="31" t="s">
        <v>152</v>
      </c>
      <c r="B6" s="94"/>
      <c r="C6" s="52"/>
      <c r="D6" s="13"/>
      <c r="E6" s="13"/>
      <c r="F6" s="13"/>
      <c r="G6" s="13"/>
      <c r="H6" s="13"/>
      <c r="I6" s="13"/>
      <c r="J6" s="44"/>
      <c r="K6" s="52"/>
    </row>
    <row r="7" spans="1:11" ht="16.5" customHeight="1">
      <c r="A7" s="31" t="s">
        <v>153</v>
      </c>
      <c r="B7" s="95"/>
      <c r="C7" s="52"/>
      <c r="D7" s="13"/>
      <c r="E7" s="13"/>
      <c r="F7" s="13"/>
      <c r="G7" s="13"/>
      <c r="H7" s="13"/>
      <c r="I7" s="13"/>
      <c r="J7" s="4"/>
      <c r="K7" s="52"/>
    </row>
    <row r="8" spans="1:11" ht="16.5" customHeight="1">
      <c r="A8" s="31" t="s">
        <v>154</v>
      </c>
      <c r="B8" s="95"/>
      <c r="C8" s="52"/>
      <c r="D8" s="13"/>
      <c r="E8" s="13"/>
      <c r="F8" s="13"/>
      <c r="G8" s="13"/>
      <c r="H8" s="13"/>
      <c r="I8" s="13"/>
      <c r="J8" s="4"/>
      <c r="K8" s="52"/>
    </row>
    <row r="9" spans="1:11" ht="16.5" customHeight="1">
      <c r="A9" s="37" t="s">
        <v>155</v>
      </c>
      <c r="B9" s="104"/>
      <c r="C9" s="85"/>
      <c r="D9" s="28"/>
      <c r="E9" s="13"/>
      <c r="F9" s="13"/>
      <c r="G9" s="13"/>
      <c r="H9" s="13"/>
      <c r="I9" s="44"/>
      <c r="J9" s="4"/>
      <c r="K9" s="15"/>
    </row>
    <row r="10" spans="1:11" ht="16.5" customHeight="1">
      <c r="A10" s="37" t="s">
        <v>157</v>
      </c>
      <c r="B10" s="104"/>
      <c r="C10" s="85"/>
      <c r="D10" s="28"/>
      <c r="E10" s="13"/>
      <c r="F10" s="13"/>
      <c r="G10" s="13"/>
      <c r="H10" s="13"/>
      <c r="I10" s="44"/>
      <c r="J10" s="4"/>
      <c r="K10" s="15"/>
    </row>
    <row r="11" spans="1:11" ht="16.5" customHeight="1">
      <c r="A11" s="37" t="s">
        <v>156</v>
      </c>
      <c r="B11" s="104"/>
      <c r="C11" s="85"/>
      <c r="D11" s="28"/>
      <c r="E11" s="13"/>
      <c r="F11" s="13"/>
      <c r="G11" s="13"/>
      <c r="H11" s="13"/>
      <c r="I11" s="44"/>
      <c r="J11" s="4"/>
      <c r="K11" s="15"/>
    </row>
    <row r="12" spans="1:11" ht="16.5" customHeight="1">
      <c r="A12" s="13" t="s">
        <v>124</v>
      </c>
      <c r="B12" s="104"/>
      <c r="C12" s="75"/>
      <c r="D12" s="28"/>
      <c r="E12" s="13"/>
      <c r="F12" s="13"/>
      <c r="G12" s="13"/>
      <c r="H12" s="13"/>
      <c r="I12" s="13"/>
      <c r="J12" s="4"/>
      <c r="K12" s="15"/>
    </row>
    <row r="13" spans="1:11" ht="16.5" customHeight="1">
      <c r="A13" s="37" t="s">
        <v>1</v>
      </c>
      <c r="B13" s="104"/>
      <c r="C13" s="85"/>
      <c r="D13" s="28"/>
      <c r="E13" s="13"/>
      <c r="F13" s="13"/>
      <c r="G13" s="13"/>
      <c r="H13" s="13"/>
      <c r="I13" s="13"/>
      <c r="J13" s="4"/>
      <c r="K13" s="15"/>
    </row>
    <row r="14" spans="1:11" ht="16.5" customHeight="1">
      <c r="A14" s="89" t="s">
        <v>158</v>
      </c>
      <c r="B14" s="36"/>
      <c r="C14" s="73"/>
      <c r="D14" s="13"/>
      <c r="E14" s="13"/>
      <c r="F14" s="13"/>
      <c r="G14" s="13"/>
      <c r="H14" s="13"/>
      <c r="I14" s="13"/>
      <c r="J14" s="33"/>
      <c r="K14" s="35"/>
    </row>
    <row r="15" spans="1:11" ht="16.5" customHeight="1">
      <c r="A15" s="89" t="s">
        <v>159</v>
      </c>
      <c r="B15" s="36"/>
      <c r="C15" s="73"/>
      <c r="D15" s="13"/>
      <c r="E15" s="13"/>
      <c r="F15" s="13"/>
      <c r="G15" s="13"/>
      <c r="H15" s="13"/>
      <c r="I15" s="13"/>
      <c r="J15" s="33"/>
      <c r="K15" s="35"/>
    </row>
    <row r="16" spans="1:11" ht="16.5" customHeight="1">
      <c r="A16" s="89"/>
      <c r="B16" s="36"/>
      <c r="C16" s="73"/>
      <c r="D16" s="13"/>
      <c r="E16" s="13"/>
      <c r="F16" s="13"/>
      <c r="G16" s="13"/>
      <c r="H16" s="13"/>
      <c r="I16" s="13"/>
      <c r="J16" s="33"/>
      <c r="K16" s="35"/>
    </row>
    <row r="17" spans="1:11" ht="16.5" customHeight="1">
      <c r="A17" s="34" t="s">
        <v>2</v>
      </c>
      <c r="B17" s="79"/>
      <c r="C17" s="75"/>
      <c r="D17" s="78"/>
      <c r="E17" s="13"/>
      <c r="F17" s="13"/>
      <c r="G17" s="13"/>
      <c r="H17" s="13"/>
      <c r="I17" s="13"/>
      <c r="J17" s="13"/>
      <c r="K17" s="13"/>
    </row>
    <row r="18" spans="1:11" ht="16.5" customHeight="1">
      <c r="A18" s="34" t="s">
        <v>160</v>
      </c>
      <c r="B18" s="80"/>
      <c r="C18" s="72"/>
      <c r="D18" s="78"/>
      <c r="E18" s="13"/>
      <c r="F18" s="13"/>
      <c r="G18" s="13"/>
      <c r="H18" s="13"/>
      <c r="I18" s="13"/>
      <c r="J18" s="13"/>
      <c r="K18" s="13"/>
    </row>
    <row r="19" spans="1:11" ht="16.5" customHeight="1">
      <c r="A19" s="34" t="s">
        <v>161</v>
      </c>
      <c r="B19" s="37"/>
      <c r="C19" s="13"/>
      <c r="D19" s="67"/>
      <c r="E19" s="33"/>
      <c r="F19" s="13"/>
      <c r="G19" s="66"/>
      <c r="H19" s="33"/>
      <c r="I19" s="13"/>
      <c r="J19" s="13"/>
      <c r="K19" s="13"/>
    </row>
    <row r="20" spans="1:11" ht="16.5" customHeight="1">
      <c r="A20" s="34" t="s">
        <v>162</v>
      </c>
      <c r="B20" s="13"/>
      <c r="C20" s="13"/>
      <c r="D20" s="66"/>
      <c r="E20" s="33"/>
      <c r="F20" s="13"/>
      <c r="G20" s="13"/>
      <c r="H20" s="13"/>
      <c r="I20" s="13"/>
      <c r="J20" s="65"/>
      <c r="K20" s="65"/>
    </row>
    <row r="21" spans="1:11" ht="16.5" customHeight="1">
      <c r="A21" s="31"/>
      <c r="B21" s="39"/>
      <c r="C21" s="91"/>
      <c r="D21" s="13"/>
      <c r="E21" s="13"/>
      <c r="F21" s="13"/>
      <c r="G21" s="13"/>
      <c r="H21" s="13"/>
      <c r="I21" s="13"/>
      <c r="J21" s="65"/>
      <c r="K21" s="65"/>
    </row>
    <row r="22" spans="1:11" ht="16.5" customHeight="1">
      <c r="A22" s="139" t="s">
        <v>15</v>
      </c>
      <c r="B22" s="92"/>
      <c r="C22" s="140"/>
      <c r="D22" s="202"/>
      <c r="E22" s="202"/>
      <c r="F22" s="202"/>
      <c r="G22" s="202"/>
      <c r="H22" s="202"/>
      <c r="I22" s="202"/>
      <c r="J22" s="203"/>
      <c r="K22" s="65"/>
    </row>
    <row r="23" spans="1:11" ht="16.5" customHeight="1">
      <c r="A23" s="141" t="s">
        <v>3</v>
      </c>
      <c r="B23" s="86"/>
      <c r="C23" s="91"/>
      <c r="D23" s="75">
        <v>650000</v>
      </c>
      <c r="E23" s="13"/>
      <c r="F23" s="13"/>
      <c r="G23" s="13"/>
      <c r="H23" s="13"/>
      <c r="I23" s="13"/>
      <c r="J23" s="204"/>
      <c r="K23" s="65"/>
    </row>
    <row r="24" spans="1:11" ht="16.5" customHeight="1">
      <c r="A24" s="142" t="s">
        <v>4</v>
      </c>
      <c r="B24" s="86"/>
      <c r="C24" s="91"/>
      <c r="D24" s="75">
        <v>950000</v>
      </c>
      <c r="E24" s="13"/>
      <c r="F24" s="13"/>
      <c r="G24" s="13"/>
      <c r="H24" s="13"/>
      <c r="I24" s="13"/>
      <c r="J24" s="204"/>
      <c r="K24" s="65"/>
    </row>
    <row r="25" spans="1:11" ht="16.5" customHeight="1">
      <c r="A25" s="142" t="s">
        <v>16</v>
      </c>
      <c r="B25" s="86"/>
      <c r="C25" s="91"/>
      <c r="D25" s="75">
        <v>850000</v>
      </c>
      <c r="E25" s="13"/>
      <c r="F25" s="13"/>
      <c r="G25" s="13"/>
      <c r="H25" s="13"/>
      <c r="I25" s="13"/>
      <c r="J25" s="204"/>
      <c r="K25" s="65"/>
    </row>
    <row r="26" spans="1:11" ht="16.5" customHeight="1">
      <c r="A26" s="142"/>
      <c r="B26" s="86"/>
      <c r="C26" s="91"/>
      <c r="D26" s="13"/>
      <c r="E26" s="13"/>
      <c r="F26" s="13"/>
      <c r="G26" s="13"/>
      <c r="H26" s="13"/>
      <c r="I26" s="13"/>
      <c r="J26" s="204"/>
      <c r="K26" s="65"/>
    </row>
    <row r="27" spans="1:11" ht="16.5" customHeight="1">
      <c r="A27" s="142"/>
      <c r="B27" s="86"/>
      <c r="C27" s="91"/>
      <c r="D27" s="13"/>
      <c r="E27" s="13"/>
      <c r="F27" s="13"/>
      <c r="G27" s="13"/>
      <c r="H27" s="13"/>
      <c r="I27" s="13"/>
      <c r="J27" s="204"/>
      <c r="K27" s="65"/>
    </row>
    <row r="28" spans="1:11" ht="16.5" customHeight="1">
      <c r="A28" s="143"/>
      <c r="B28" s="144"/>
      <c r="C28" s="145"/>
      <c r="D28" s="205"/>
      <c r="E28" s="205"/>
      <c r="F28" s="205"/>
      <c r="G28" s="205"/>
      <c r="H28" s="205"/>
      <c r="I28" s="205"/>
      <c r="J28" s="206"/>
      <c r="K28" s="65"/>
    </row>
    <row r="29" spans="1:11" ht="16.5" customHeight="1">
      <c r="A29" s="31"/>
      <c r="B29" s="86"/>
      <c r="C29" s="91"/>
      <c r="D29" s="13"/>
      <c r="E29" s="13"/>
      <c r="F29" s="13"/>
      <c r="G29" s="13"/>
      <c r="H29" s="13"/>
      <c r="I29" s="13"/>
      <c r="J29" s="65"/>
      <c r="K29" s="65"/>
    </row>
    <row r="30" spans="1:11" ht="15">
      <c r="A30" s="59" t="s">
        <v>9</v>
      </c>
      <c r="B30" s="71"/>
      <c r="C30" s="59"/>
      <c r="D30" s="13"/>
      <c r="E30" s="13"/>
      <c r="F30" s="13"/>
      <c r="G30" s="13"/>
      <c r="H30" s="13"/>
      <c r="I30" s="13"/>
      <c r="J30" s="10"/>
      <c r="K30" s="10"/>
    </row>
    <row r="31" spans="1:11" ht="15">
      <c r="A31" s="59"/>
      <c r="B31" s="71"/>
      <c r="C31" s="59"/>
      <c r="D31" s="13"/>
      <c r="E31" s="13"/>
      <c r="F31" s="13"/>
      <c r="G31" s="13"/>
      <c r="H31" s="13"/>
      <c r="I31" s="13"/>
      <c r="J31" s="10"/>
      <c r="K31" s="10"/>
    </row>
    <row r="32" spans="1:11" ht="15">
      <c r="A32" s="127" t="s">
        <v>8</v>
      </c>
      <c r="B32" s="13"/>
      <c r="D32" s="75">
        <f>+D25*0.25</f>
        <v>212500</v>
      </c>
      <c r="E32" s="223" t="s">
        <v>5</v>
      </c>
      <c r="F32" s="223"/>
      <c r="G32" s="13"/>
      <c r="H32" s="13"/>
      <c r="I32" s="13"/>
      <c r="K32" s="8"/>
    </row>
    <row r="33" spans="1:11" ht="15">
      <c r="A33" s="13" t="s">
        <v>6</v>
      </c>
      <c r="B33" s="46"/>
      <c r="D33" s="84">
        <v>200000</v>
      </c>
      <c r="E33" s="223"/>
      <c r="F33" s="223"/>
      <c r="G33" s="13"/>
      <c r="H33" s="13"/>
      <c r="I33" s="13"/>
      <c r="K33" s="5"/>
    </row>
    <row r="34" spans="1:11" ht="15" customHeight="1" thickBot="1">
      <c r="A34" s="13"/>
      <c r="B34" s="126"/>
      <c r="C34" s="126"/>
      <c r="D34" s="12"/>
      <c r="E34" s="125"/>
      <c r="F34" s="35"/>
      <c r="G34" s="13"/>
      <c r="H34" s="13"/>
      <c r="I34" s="13"/>
      <c r="K34" s="9"/>
    </row>
    <row r="35" spans="1:11" ht="15.75" thickBot="1">
      <c r="A35" s="134" t="s">
        <v>14</v>
      </c>
      <c r="B35" s="135"/>
      <c r="C35" s="136"/>
      <c r="D35" s="87">
        <f>+D23-D32</f>
        <v>437500</v>
      </c>
      <c r="E35" s="111"/>
      <c r="F35" s="13"/>
      <c r="G35" s="13"/>
      <c r="H35" s="13"/>
      <c r="I35" s="13"/>
      <c r="K35" s="9"/>
    </row>
    <row r="36" spans="1:11" ht="15">
      <c r="A36" s="35"/>
      <c r="B36" s="64"/>
      <c r="C36" s="47"/>
      <c r="D36" s="47"/>
      <c r="E36" s="84"/>
      <c r="F36" s="90"/>
      <c r="G36" s="13"/>
      <c r="H36" s="13"/>
      <c r="I36" s="13"/>
      <c r="K36" s="5"/>
    </row>
    <row r="37" spans="1:11" ht="15">
      <c r="A37" s="27" t="s">
        <v>10</v>
      </c>
      <c r="B37" s="64"/>
      <c r="C37" s="81"/>
      <c r="D37" s="81"/>
      <c r="E37" s="81"/>
      <c r="F37" s="81"/>
      <c r="G37" s="13"/>
      <c r="H37" s="13"/>
      <c r="I37" s="13"/>
      <c r="K37" s="5"/>
    </row>
    <row r="38" spans="1:11" s="61" customFormat="1" ht="15" customHeight="1">
      <c r="A38" s="112"/>
      <c r="B38" s="113"/>
      <c r="C38" s="50"/>
      <c r="D38" s="114"/>
      <c r="E38" s="114"/>
      <c r="F38" s="83"/>
      <c r="G38" s="31"/>
      <c r="H38" s="31"/>
      <c r="I38" s="31"/>
      <c r="K38" s="62"/>
    </row>
    <row r="39" spans="1:11" ht="15">
      <c r="A39" s="35" t="s">
        <v>11</v>
      </c>
      <c r="B39" s="104"/>
      <c r="C39" s="60"/>
      <c r="D39" s="86">
        <f>+D24-D32</f>
        <v>737500</v>
      </c>
      <c r="E39" s="86"/>
      <c r="F39" s="71"/>
      <c r="G39" s="13"/>
      <c r="H39" s="13"/>
      <c r="I39" s="13"/>
      <c r="K39" s="5"/>
    </row>
    <row r="40" spans="1:11" ht="15">
      <c r="A40" s="13" t="s">
        <v>7</v>
      </c>
      <c r="B40" s="105"/>
      <c r="C40" s="60"/>
      <c r="D40" s="105">
        <f>+D35</f>
        <v>437500</v>
      </c>
      <c r="E40" s="105"/>
      <c r="F40" s="28"/>
      <c r="G40" s="13"/>
      <c r="H40" s="13"/>
      <c r="I40" s="13"/>
      <c r="K40" s="8"/>
    </row>
    <row r="41" spans="1:11" ht="15">
      <c r="A41" s="23"/>
      <c r="B41" s="115"/>
      <c r="C41" s="116"/>
      <c r="D41" s="117"/>
      <c r="E41" s="117"/>
      <c r="F41" s="31"/>
      <c r="G41" s="31"/>
      <c r="H41" s="31"/>
      <c r="I41" s="13"/>
      <c r="K41" s="5"/>
    </row>
    <row r="42" spans="1:11" ht="15">
      <c r="A42" s="23" t="s">
        <v>12</v>
      </c>
      <c r="B42" s="23"/>
      <c r="C42" s="23"/>
      <c r="D42" s="26"/>
      <c r="E42" s="23"/>
      <c r="F42" s="23"/>
      <c r="G42" s="23"/>
      <c r="H42" s="23"/>
      <c r="I42" s="13"/>
      <c r="K42" s="5"/>
    </row>
    <row r="43" spans="1:11" ht="15.75" thickBot="1">
      <c r="A43" s="23"/>
      <c r="B43" s="23"/>
      <c r="C43" s="35"/>
      <c r="D43" s="38"/>
      <c r="E43" s="35"/>
      <c r="F43" s="31"/>
      <c r="G43" s="40"/>
      <c r="H43" s="36"/>
      <c r="I43" s="13"/>
      <c r="K43" s="5"/>
    </row>
    <row r="44" spans="1:11" ht="15.75" thickBot="1">
      <c r="A44" s="134" t="s">
        <v>17</v>
      </c>
      <c r="B44" s="21"/>
      <c r="C44" s="138"/>
      <c r="D44" s="97">
        <f>+D39</f>
        <v>737500</v>
      </c>
      <c r="E44" s="35"/>
      <c r="F44" s="31"/>
      <c r="G44" s="40"/>
      <c r="H44" s="36"/>
      <c r="I44" s="13"/>
      <c r="K44" s="5"/>
    </row>
    <row r="45" spans="1:11" ht="15">
      <c r="A45" s="35"/>
      <c r="B45" s="36"/>
      <c r="C45" s="31"/>
      <c r="D45" s="31"/>
      <c r="E45" s="31"/>
      <c r="F45" s="31"/>
      <c r="G45" s="31"/>
      <c r="H45" s="31"/>
      <c r="I45" s="13"/>
      <c r="K45" s="5"/>
    </row>
    <row r="46" spans="1:11" ht="15">
      <c r="A46" s="27"/>
      <c r="B46" s="48"/>
      <c r="C46" s="31"/>
      <c r="D46" s="31"/>
      <c r="E46" s="31"/>
      <c r="F46" s="31"/>
      <c r="G46" s="31"/>
      <c r="H46" s="31"/>
      <c r="I46" s="13"/>
      <c r="K46" s="5"/>
    </row>
    <row r="47" spans="1:11" ht="15">
      <c r="A47" s="35"/>
      <c r="B47" s="36"/>
      <c r="C47" s="31"/>
      <c r="D47" s="31"/>
      <c r="E47" s="31"/>
      <c r="F47" s="31"/>
      <c r="G47" s="31"/>
      <c r="H47" s="31"/>
      <c r="I47" s="13"/>
      <c r="K47" s="5"/>
    </row>
    <row r="48" spans="1:11" ht="15">
      <c r="A48" s="35"/>
      <c r="B48" s="36"/>
      <c r="C48" s="31"/>
      <c r="D48" s="31"/>
      <c r="E48" s="31"/>
      <c r="F48" s="31"/>
      <c r="G48" s="31"/>
      <c r="H48" s="31"/>
      <c r="I48" s="13"/>
      <c r="K48" s="5"/>
    </row>
    <row r="49" spans="1:11" ht="15">
      <c r="A49" s="35"/>
      <c r="B49" s="36"/>
      <c r="C49" s="31"/>
      <c r="D49" s="31"/>
      <c r="E49" s="31"/>
      <c r="F49" s="31"/>
      <c r="G49" s="31"/>
      <c r="H49" s="31"/>
      <c r="I49" s="13"/>
      <c r="K49" s="5"/>
    </row>
    <row r="50" spans="1:11" ht="15">
      <c r="A50" s="35"/>
      <c r="B50" s="36"/>
      <c r="C50" s="31"/>
      <c r="D50" s="31"/>
      <c r="E50" s="31"/>
      <c r="F50" s="31"/>
      <c r="G50" s="31"/>
      <c r="H50" s="31"/>
      <c r="I50" s="13"/>
      <c r="K50" s="5"/>
    </row>
    <row r="51" spans="1:11" ht="15">
      <c r="A51" s="27"/>
      <c r="B51" s="48"/>
      <c r="C51" s="23"/>
      <c r="D51" s="23"/>
      <c r="E51" s="115"/>
      <c r="F51" s="31"/>
      <c r="G51" s="31"/>
      <c r="H51" s="31"/>
      <c r="I51" s="13"/>
      <c r="K51" s="5"/>
    </row>
    <row r="52" spans="1:11" ht="15">
      <c r="A52" s="35"/>
      <c r="B52" s="36"/>
      <c r="C52" s="31"/>
      <c r="D52" s="31"/>
      <c r="E52" s="31"/>
      <c r="F52" s="31"/>
      <c r="G52" s="31"/>
      <c r="H52" s="31"/>
      <c r="I52" s="13"/>
      <c r="K52" s="5"/>
    </row>
    <row r="53" spans="1:11" ht="15">
      <c r="A53" s="13"/>
      <c r="B53" s="13"/>
      <c r="C53" s="13"/>
      <c r="D53" s="13"/>
      <c r="E53" s="13"/>
      <c r="F53" s="13"/>
      <c r="G53" s="13"/>
      <c r="H53" s="13"/>
      <c r="I53" s="13"/>
      <c r="K53" s="5"/>
    </row>
    <row r="54" spans="1:11" ht="15">
      <c r="A54" s="146"/>
      <c r="B54" s="147"/>
      <c r="C54" s="147"/>
      <c r="D54" s="147"/>
      <c r="E54" s="147"/>
      <c r="F54" s="29"/>
      <c r="G54" s="14"/>
      <c r="H54" s="14"/>
      <c r="I54" s="14"/>
      <c r="K54" s="5"/>
    </row>
    <row r="55" spans="1:11" ht="15">
      <c r="A55" s="118"/>
      <c r="B55" s="119"/>
      <c r="C55" s="84"/>
      <c r="D55" s="84"/>
      <c r="E55" s="84"/>
      <c r="F55" s="46"/>
      <c r="G55" s="46"/>
      <c r="H55" s="46"/>
      <c r="I55" s="13"/>
      <c r="K55" s="5"/>
    </row>
    <row r="56" spans="1:11" ht="15">
      <c r="A56" s="118"/>
      <c r="B56" s="119"/>
      <c r="C56" s="84"/>
      <c r="D56" s="84"/>
      <c r="E56" s="84"/>
      <c r="F56" s="46"/>
      <c r="G56" s="46"/>
      <c r="H56" s="46"/>
      <c r="I56" s="13"/>
      <c r="K56" s="5"/>
    </row>
    <row r="57" spans="1:11" ht="15" customHeight="1">
      <c r="A57" s="118"/>
      <c r="B57" s="119"/>
      <c r="C57" s="84"/>
      <c r="D57" s="84"/>
      <c r="E57" s="84"/>
      <c r="F57" s="46"/>
      <c r="G57" s="46"/>
      <c r="H57" s="46"/>
      <c r="I57" s="13"/>
      <c r="J57" s="69"/>
      <c r="K57" s="5"/>
    </row>
    <row r="58" spans="1:11" ht="15">
      <c r="A58" s="118"/>
      <c r="B58" s="119"/>
      <c r="C58" s="84"/>
      <c r="D58" s="84"/>
      <c r="E58" s="84"/>
      <c r="F58" s="46"/>
      <c r="G58" s="46"/>
      <c r="H58" s="46"/>
      <c r="I58" s="13"/>
      <c r="J58" s="69"/>
      <c r="K58" s="5"/>
    </row>
    <row r="59" spans="1:11" ht="15">
      <c r="A59" s="59"/>
      <c r="B59" s="90"/>
      <c r="C59" s="90"/>
      <c r="D59" s="90"/>
      <c r="E59" s="90"/>
      <c r="F59" s="46"/>
      <c r="G59" s="46"/>
      <c r="H59" s="46"/>
      <c r="I59" s="13"/>
      <c r="K59" s="5"/>
    </row>
    <row r="60" spans="1:11" ht="15" customHeight="1">
      <c r="A60" s="46"/>
      <c r="B60" s="106"/>
      <c r="C60" s="106"/>
      <c r="D60" s="106"/>
      <c r="E60" s="106"/>
      <c r="F60" s="46"/>
      <c r="G60" s="46"/>
      <c r="H60" s="46"/>
      <c r="I60" s="13"/>
      <c r="K60" s="5"/>
    </row>
    <row r="61" spans="1:11" ht="15">
      <c r="A61" s="59"/>
      <c r="B61" s="90"/>
      <c r="C61" s="90"/>
      <c r="D61" s="90"/>
      <c r="E61" s="90"/>
      <c r="F61" s="46"/>
      <c r="G61" s="46"/>
      <c r="H61" s="46"/>
      <c r="I61" s="13"/>
      <c r="K61" s="5"/>
    </row>
    <row r="62" spans="1:11" ht="15">
      <c r="A62" s="23"/>
      <c r="B62" s="115"/>
      <c r="C62" s="115"/>
      <c r="D62" s="115"/>
      <c r="E62" s="120"/>
      <c r="F62" s="70"/>
      <c r="G62" s="12"/>
      <c r="H62" s="13"/>
      <c r="I62" s="13"/>
      <c r="K62" s="5"/>
    </row>
    <row r="63" spans="1:11" ht="15">
      <c r="A63" s="23"/>
      <c r="B63" s="115"/>
      <c r="C63" s="115"/>
      <c r="D63" s="115"/>
      <c r="E63" s="115"/>
      <c r="F63" s="13"/>
      <c r="G63" s="13"/>
      <c r="H63" s="13"/>
      <c r="I63" s="13"/>
      <c r="K63" s="5"/>
    </row>
    <row r="64" spans="1:11" ht="15">
      <c r="A64" s="31"/>
      <c r="B64" s="31"/>
      <c r="C64" s="31"/>
      <c r="D64" s="36"/>
      <c r="E64" s="13"/>
      <c r="F64" s="13"/>
      <c r="G64" s="13"/>
      <c r="H64" s="13"/>
      <c r="I64" s="13"/>
      <c r="K64" s="5"/>
    </row>
    <row r="65" spans="1:11" ht="15">
      <c r="A65" s="31"/>
      <c r="B65" s="31"/>
      <c r="C65" s="31"/>
      <c r="D65" s="36"/>
      <c r="E65" s="13"/>
      <c r="F65" s="13"/>
      <c r="G65" s="13"/>
      <c r="H65" s="13"/>
      <c r="I65" s="13"/>
      <c r="K65" s="5"/>
    </row>
    <row r="66" spans="1:11" s="2" customFormat="1" ht="15">
      <c r="A66" s="33"/>
      <c r="B66" s="35"/>
      <c r="C66" s="35"/>
      <c r="D66" s="35"/>
      <c r="E66" s="31"/>
      <c r="F66" s="36"/>
      <c r="G66" s="35"/>
      <c r="H66" s="35"/>
      <c r="I66" s="35"/>
      <c r="K66" s="8"/>
    </row>
    <row r="67" spans="1:11" s="2" customFormat="1" ht="15">
      <c r="A67" s="25"/>
      <c r="B67" s="35"/>
      <c r="C67" s="35"/>
      <c r="D67" s="35"/>
      <c r="E67" s="31"/>
      <c r="F67" s="36"/>
      <c r="G67" s="35"/>
      <c r="H67" s="35"/>
      <c r="I67" s="35"/>
      <c r="K67" s="8"/>
    </row>
    <row r="68" spans="1:11" s="2" customFormat="1" ht="15">
      <c r="A68" s="35"/>
      <c r="B68" s="35"/>
      <c r="C68" s="27"/>
      <c r="D68" s="27"/>
      <c r="E68" s="41"/>
      <c r="F68" s="36"/>
      <c r="G68" s="27"/>
      <c r="H68" s="27"/>
      <c r="I68" s="27"/>
      <c r="K68" s="8"/>
    </row>
    <row r="69" spans="1:11" s="2" customFormat="1" ht="15">
      <c r="A69" s="35"/>
      <c r="B69" s="35"/>
      <c r="C69" s="27"/>
      <c r="D69" s="27"/>
      <c r="E69" s="41"/>
      <c r="F69" s="36"/>
      <c r="G69" s="27"/>
      <c r="H69" s="27"/>
      <c r="I69" s="27"/>
      <c r="K69" s="8"/>
    </row>
    <row r="70" spans="1:11" s="2" customFormat="1" ht="15">
      <c r="A70" s="35"/>
      <c r="B70" s="35"/>
      <c r="C70" s="27"/>
      <c r="D70" s="27"/>
      <c r="E70" s="41"/>
      <c r="F70" s="36"/>
      <c r="G70" s="27"/>
      <c r="H70" s="27"/>
      <c r="I70" s="27"/>
      <c r="K70" s="8"/>
    </row>
    <row r="71" spans="1:11" s="2" customFormat="1" ht="15">
      <c r="A71" s="35"/>
      <c r="B71" s="35"/>
      <c r="C71" s="27"/>
      <c r="D71" s="27"/>
      <c r="E71" s="41"/>
      <c r="F71" s="36"/>
      <c r="G71" s="27"/>
      <c r="H71" s="27"/>
      <c r="I71" s="27"/>
      <c r="K71" s="8"/>
    </row>
    <row r="72" spans="1:11" s="2" customFormat="1" ht="15">
      <c r="A72" s="35"/>
      <c r="B72" s="35"/>
      <c r="C72" s="27"/>
      <c r="D72" s="27"/>
      <c r="E72" s="41"/>
      <c r="F72" s="36"/>
      <c r="G72" s="27"/>
      <c r="H72" s="27"/>
      <c r="I72" s="27"/>
      <c r="K72" s="8"/>
    </row>
    <row r="73" spans="1:9" ht="15">
      <c r="A73" s="88"/>
      <c r="B73" s="31"/>
      <c r="C73" s="31"/>
      <c r="D73" s="31"/>
      <c r="E73" s="11"/>
      <c r="F73" s="36"/>
      <c r="G73" s="31"/>
      <c r="H73" s="31"/>
      <c r="I73" s="31"/>
    </row>
    <row r="74" spans="1:9" ht="15">
      <c r="A74" s="35"/>
      <c r="B74" s="31"/>
      <c r="C74" s="31"/>
      <c r="D74" s="31"/>
      <c r="E74" s="31"/>
      <c r="F74" s="38"/>
      <c r="G74" s="31"/>
      <c r="H74" s="31"/>
      <c r="I74" s="31"/>
    </row>
    <row r="75" spans="1:9" ht="15">
      <c r="A75" s="31"/>
      <c r="B75" s="31"/>
      <c r="C75" s="31"/>
      <c r="D75" s="31"/>
      <c r="E75" s="31"/>
      <c r="F75" s="38"/>
      <c r="G75" s="31"/>
      <c r="H75" s="31"/>
      <c r="I75" s="31"/>
    </row>
    <row r="76" spans="1:9" ht="15">
      <c r="A76" s="31"/>
      <c r="B76" s="31"/>
      <c r="C76" s="31"/>
      <c r="D76" s="31"/>
      <c r="E76" s="71"/>
      <c r="F76" s="38"/>
      <c r="G76" s="31"/>
      <c r="H76" s="31"/>
      <c r="I76" s="31"/>
    </row>
    <row r="77" spans="1:9" ht="15">
      <c r="A77" s="31"/>
      <c r="B77" s="31"/>
      <c r="C77" s="31"/>
      <c r="D77" s="31"/>
      <c r="E77" s="71"/>
      <c r="F77" s="38"/>
      <c r="G77" s="31"/>
      <c r="H77" s="31"/>
      <c r="I77" s="31"/>
    </row>
    <row r="78" spans="1:9" ht="15">
      <c r="A78" s="31"/>
      <c r="B78" s="31"/>
      <c r="C78" s="31"/>
      <c r="D78" s="31"/>
      <c r="E78" s="71"/>
      <c r="F78" s="38"/>
      <c r="G78" s="31"/>
      <c r="H78" s="31"/>
      <c r="I78" s="31"/>
    </row>
    <row r="79" spans="1:9" ht="15">
      <c r="A79" s="121"/>
      <c r="B79" s="121"/>
      <c r="C79" s="35"/>
      <c r="D79" s="13"/>
      <c r="E79" s="40"/>
      <c r="F79" s="38"/>
      <c r="G79" s="13"/>
      <c r="H79" s="13"/>
      <c r="I79" s="13"/>
    </row>
    <row r="80" spans="1:9" ht="15">
      <c r="A80" s="122"/>
      <c r="B80" s="123"/>
      <c r="C80" s="23"/>
      <c r="D80" s="13"/>
      <c r="E80" s="27"/>
      <c r="F80" s="26"/>
      <c r="G80" s="13"/>
      <c r="H80" s="13"/>
      <c r="I80" s="13"/>
    </row>
    <row r="81" spans="1:9" ht="15">
      <c r="A81" s="122"/>
      <c r="B81" s="123"/>
      <c r="C81" s="23"/>
      <c r="D81" s="13"/>
      <c r="E81" s="27"/>
      <c r="F81" s="26"/>
      <c r="G81" s="13"/>
      <c r="H81" s="13"/>
      <c r="I81" s="13"/>
    </row>
    <row r="82" spans="1:9" ht="15">
      <c r="A82" s="122"/>
      <c r="B82" s="123"/>
      <c r="C82" s="31"/>
      <c r="D82" s="13"/>
      <c r="E82" s="27"/>
      <c r="F82" s="38"/>
      <c r="G82" s="13"/>
      <c r="H82" s="13"/>
      <c r="I82" s="13"/>
    </row>
    <row r="83" spans="1:9" ht="15">
      <c r="A83" s="122"/>
      <c r="B83" s="123"/>
      <c r="C83" s="27"/>
      <c r="D83" s="13"/>
      <c r="E83" s="13"/>
      <c r="F83" s="48"/>
      <c r="G83" s="13"/>
      <c r="H83" s="13"/>
      <c r="I83" s="13"/>
    </row>
    <row r="84" spans="1:9" ht="15">
      <c r="A84" s="23"/>
      <c r="B84" s="13"/>
      <c r="C84" s="13"/>
      <c r="D84" s="13"/>
      <c r="E84" s="13"/>
      <c r="F84" s="13"/>
      <c r="G84" s="13"/>
      <c r="H84" s="13"/>
      <c r="I84" s="13"/>
    </row>
    <row r="85" spans="1:9" ht="15">
      <c r="A85" s="35"/>
      <c r="B85" s="35"/>
      <c r="C85" s="35"/>
      <c r="D85" s="35"/>
      <c r="E85" s="35"/>
      <c r="F85" s="13"/>
      <c r="G85" s="13"/>
      <c r="H85" s="13"/>
      <c r="I85" s="13"/>
    </row>
    <row r="86" spans="1:9" ht="15">
      <c r="A86" s="35"/>
      <c r="B86" s="35"/>
      <c r="C86" s="35"/>
      <c r="D86" s="35"/>
      <c r="E86" s="35"/>
      <c r="F86" s="13"/>
      <c r="G86" s="13"/>
      <c r="H86" s="13"/>
      <c r="I86" s="13"/>
    </row>
    <row r="87" spans="1:11" ht="15">
      <c r="A87" s="35"/>
      <c r="B87" s="35"/>
      <c r="C87" s="35"/>
      <c r="D87" s="35"/>
      <c r="E87" s="35"/>
      <c r="F87" s="13"/>
      <c r="G87" s="13"/>
      <c r="H87" s="13"/>
      <c r="I87" s="13"/>
      <c r="K87" s="5"/>
    </row>
    <row r="88" spans="1:11" ht="12.75" customHeight="1">
      <c r="A88" s="31"/>
      <c r="B88" s="31"/>
      <c r="C88" s="31"/>
      <c r="D88" s="31"/>
      <c r="E88" s="31"/>
      <c r="F88" s="13"/>
      <c r="G88" s="13"/>
      <c r="H88" s="13"/>
      <c r="I88" s="13"/>
      <c r="K88" s="5"/>
    </row>
    <row r="89" spans="1:11" ht="29.25" customHeight="1">
      <c r="A89" s="31"/>
      <c r="B89" s="31"/>
      <c r="C89" s="11"/>
      <c r="D89" s="93"/>
      <c r="E89" s="93"/>
      <c r="F89" s="41"/>
      <c r="G89" s="13"/>
      <c r="H89" s="13"/>
      <c r="I89" s="13"/>
      <c r="K89" s="5"/>
    </row>
    <row r="90" spans="1:11" ht="15">
      <c r="A90" s="31"/>
      <c r="B90" s="31"/>
      <c r="C90" s="107"/>
      <c r="D90" s="108"/>
      <c r="E90" s="108"/>
      <c r="F90" s="60"/>
      <c r="G90" s="31"/>
      <c r="H90" s="31"/>
      <c r="I90" s="31"/>
      <c r="J90" s="5"/>
      <c r="K90" s="5"/>
    </row>
    <row r="91" spans="1:11" ht="15">
      <c r="A91" s="31"/>
      <c r="B91" s="31"/>
      <c r="C91" s="107"/>
      <c r="D91" s="108"/>
      <c r="E91" s="108"/>
      <c r="F91" s="60"/>
      <c r="G91" s="31"/>
      <c r="H91" s="31"/>
      <c r="I91" s="31"/>
      <c r="J91" s="5"/>
      <c r="K91" s="5"/>
    </row>
    <row r="92" spans="1:11" ht="15">
      <c r="A92" s="35"/>
      <c r="B92" s="35"/>
      <c r="C92" s="109"/>
      <c r="D92" s="110"/>
      <c r="E92" s="110"/>
      <c r="F92" s="60"/>
      <c r="G92" s="31"/>
      <c r="H92" s="31"/>
      <c r="I92" s="31"/>
      <c r="J92" s="5"/>
      <c r="K92" s="5"/>
    </row>
    <row r="93" spans="1:11" ht="15">
      <c r="A93" s="31"/>
      <c r="B93" s="31"/>
      <c r="C93" s="31"/>
      <c r="D93" s="31"/>
      <c r="E93" s="31"/>
      <c r="F93" s="31"/>
      <c r="G93" s="31"/>
      <c r="H93" s="31"/>
      <c r="I93" s="31"/>
      <c r="J93" s="5"/>
      <c r="K93" s="5"/>
    </row>
    <row r="94" spans="1:11" ht="15">
      <c r="A94" s="31"/>
      <c r="B94" s="31"/>
      <c r="C94" s="31"/>
      <c r="D94" s="31"/>
      <c r="E94" s="31"/>
      <c r="F94" s="31"/>
      <c r="G94" s="31"/>
      <c r="H94" s="31"/>
      <c r="I94" s="31"/>
      <c r="J94" s="5"/>
      <c r="K94" s="5"/>
    </row>
    <row r="95" spans="1:11" ht="15">
      <c r="A95" s="23"/>
      <c r="B95" s="31"/>
      <c r="C95" s="31"/>
      <c r="D95" s="31"/>
      <c r="E95" s="31"/>
      <c r="F95" s="31"/>
      <c r="G95" s="31"/>
      <c r="H95" s="31"/>
      <c r="I95" s="31"/>
      <c r="J95" s="5"/>
      <c r="K95" s="5"/>
    </row>
    <row r="96" spans="1:11" ht="15">
      <c r="A96" s="35"/>
      <c r="B96" s="35"/>
      <c r="C96" s="31"/>
      <c r="D96" s="26"/>
      <c r="E96" s="115"/>
      <c r="F96" s="31"/>
      <c r="G96" s="31"/>
      <c r="H96" s="31"/>
      <c r="I96" s="31"/>
      <c r="J96" s="6"/>
      <c r="K96" s="5"/>
    </row>
    <row r="97" spans="1:11" ht="15">
      <c r="A97" s="35"/>
      <c r="B97" s="35"/>
      <c r="C97" s="31"/>
      <c r="D97" s="28"/>
      <c r="E97" s="13"/>
      <c r="F97" s="13"/>
      <c r="G97" s="13"/>
      <c r="H97" s="13"/>
      <c r="I97" s="13"/>
      <c r="J97" s="6"/>
      <c r="K97" s="5"/>
    </row>
    <row r="98" spans="1:11" ht="15">
      <c r="A98" s="35"/>
      <c r="B98" s="31"/>
      <c r="C98" s="31"/>
      <c r="D98" s="38"/>
      <c r="E98" s="31"/>
      <c r="F98" s="31"/>
      <c r="G98" s="31"/>
      <c r="H98" s="38"/>
      <c r="I98" s="13"/>
      <c r="J98" s="10"/>
      <c r="K98" s="5"/>
    </row>
    <row r="99" spans="1:11" ht="15">
      <c r="A99" s="23"/>
      <c r="B99" s="23"/>
      <c r="C99" s="31"/>
      <c r="D99" s="28"/>
      <c r="E99" s="13"/>
      <c r="F99" s="31"/>
      <c r="G99" s="31"/>
      <c r="H99" s="38"/>
      <c r="I99" s="13"/>
      <c r="J99" s="6"/>
      <c r="K99" s="5"/>
    </row>
    <row r="100" spans="1:11" ht="15">
      <c r="A100" s="31"/>
      <c r="B100" s="31"/>
      <c r="C100" s="31"/>
      <c r="D100" s="38"/>
      <c r="E100" s="31"/>
      <c r="F100" s="35"/>
      <c r="G100" s="35"/>
      <c r="H100" s="36"/>
      <c r="I100" s="13"/>
      <c r="J100" s="6"/>
      <c r="K100" s="5"/>
    </row>
    <row r="101" spans="1:11" ht="15">
      <c r="A101" s="13"/>
      <c r="B101" s="13"/>
      <c r="C101" s="13"/>
      <c r="D101" s="28"/>
      <c r="E101" s="31"/>
      <c r="F101" s="35"/>
      <c r="G101" s="35"/>
      <c r="H101" s="36"/>
      <c r="I101" s="13"/>
      <c r="J101" s="6"/>
      <c r="K101" s="5"/>
    </row>
    <row r="102" spans="1:11" ht="15">
      <c r="A102" s="13"/>
      <c r="B102" s="13"/>
      <c r="C102" s="13"/>
      <c r="D102" s="28"/>
      <c r="E102" s="31"/>
      <c r="F102" s="35"/>
      <c r="G102" s="35"/>
      <c r="H102" s="36"/>
      <c r="I102" s="13"/>
      <c r="J102" s="6"/>
      <c r="K102" s="5"/>
    </row>
    <row r="103" spans="1:11" ht="15">
      <c r="A103" s="13"/>
      <c r="B103" s="13"/>
      <c r="C103" s="13"/>
      <c r="D103" s="13"/>
      <c r="E103" s="31"/>
      <c r="F103" s="35"/>
      <c r="G103" s="35"/>
      <c r="H103" s="35"/>
      <c r="I103" s="36"/>
      <c r="J103" s="6"/>
      <c r="K103" s="5"/>
    </row>
    <row r="104" spans="1:11" ht="15">
      <c r="A104" s="13"/>
      <c r="B104" s="13"/>
      <c r="C104" s="13"/>
      <c r="D104" s="13"/>
      <c r="E104" s="31"/>
      <c r="F104" s="35"/>
      <c r="G104" s="35"/>
      <c r="H104" s="35"/>
      <c r="I104" s="36"/>
      <c r="J104" s="6"/>
      <c r="K104" s="5"/>
    </row>
    <row r="105" spans="1:11" ht="15">
      <c r="A105" s="23"/>
      <c r="B105" s="13"/>
      <c r="C105" s="13"/>
      <c r="D105" s="13"/>
      <c r="E105" s="49"/>
      <c r="F105" s="50"/>
      <c r="G105" s="35"/>
      <c r="H105" s="35"/>
      <c r="I105" s="35"/>
      <c r="J105" s="10"/>
      <c r="K105" s="8"/>
    </row>
    <row r="106" spans="1:11" ht="15">
      <c r="A106" s="23"/>
      <c r="B106" s="23"/>
      <c r="C106" s="13"/>
      <c r="D106" s="13"/>
      <c r="E106" s="31"/>
      <c r="F106" s="28"/>
      <c r="G106" s="13"/>
      <c r="H106" s="13"/>
      <c r="I106" s="31"/>
      <c r="J106" s="6"/>
      <c r="K106" s="5"/>
    </row>
    <row r="107" spans="1:11" ht="15">
      <c r="A107" s="13"/>
      <c r="B107" s="13"/>
      <c r="C107" s="13"/>
      <c r="D107" s="13"/>
      <c r="E107" s="40"/>
      <c r="F107" s="28"/>
      <c r="G107" s="13"/>
      <c r="H107" s="13"/>
      <c r="I107" s="35"/>
      <c r="J107" s="8"/>
      <c r="K107" s="8"/>
    </row>
    <row r="108" spans="1:11" ht="15">
      <c r="A108" s="13"/>
      <c r="B108" s="13"/>
      <c r="C108" s="13"/>
      <c r="D108" s="13"/>
      <c r="E108" s="40"/>
      <c r="F108" s="28"/>
      <c r="G108" s="13"/>
      <c r="H108" s="13"/>
      <c r="I108" s="13"/>
      <c r="K108" s="8"/>
    </row>
    <row r="109" spans="1:9" ht="15">
      <c r="A109" s="23"/>
      <c r="B109" s="23"/>
      <c r="C109" s="13"/>
      <c r="D109" s="13"/>
      <c r="E109" s="32"/>
      <c r="F109" s="28"/>
      <c r="G109" s="13"/>
      <c r="H109" s="13"/>
      <c r="I109" s="13"/>
    </row>
    <row r="110" spans="1:9" ht="15">
      <c r="A110" s="13"/>
      <c r="B110" s="13"/>
      <c r="C110" s="13"/>
      <c r="D110" s="13"/>
      <c r="E110" s="32"/>
      <c r="F110" s="28"/>
      <c r="G110" s="13"/>
      <c r="H110" s="13"/>
      <c r="I110" s="13"/>
    </row>
    <row r="111" spans="1:9" ht="15">
      <c r="A111" s="23"/>
      <c r="B111" s="23"/>
      <c r="C111" s="31"/>
      <c r="D111" s="13"/>
      <c r="E111" s="32"/>
      <c r="F111" s="38"/>
      <c r="G111" s="13"/>
      <c r="H111" s="13"/>
      <c r="I111" s="13"/>
    </row>
    <row r="112" spans="1:9" ht="15">
      <c r="A112" s="35"/>
      <c r="B112" s="35"/>
      <c r="C112" s="35"/>
      <c r="D112" s="13"/>
      <c r="E112" s="32"/>
      <c r="F112" s="36"/>
      <c r="G112" s="13"/>
      <c r="H112" s="13"/>
      <c r="I112" s="13"/>
    </row>
    <row r="113" spans="1:9" ht="15">
      <c r="A113" s="23"/>
      <c r="B113" s="23"/>
      <c r="C113" s="13"/>
      <c r="D113" s="13"/>
      <c r="E113" s="13"/>
      <c r="F113" s="28"/>
      <c r="G113" s="13"/>
      <c r="H113" s="13"/>
      <c r="I113" s="13"/>
    </row>
    <row r="114" spans="1:8" ht="15">
      <c r="A114" s="19"/>
      <c r="B114" s="51"/>
      <c r="C114" s="13"/>
      <c r="D114" s="13"/>
      <c r="E114" s="32"/>
      <c r="F114" s="28"/>
      <c r="G114" s="13"/>
      <c r="H114" s="13"/>
    </row>
    <row r="115" spans="1:8" ht="15">
      <c r="A115" s="13"/>
      <c r="B115" s="13"/>
      <c r="C115" s="13"/>
      <c r="D115" s="13"/>
      <c r="E115" s="13"/>
      <c r="F115" s="13"/>
      <c r="G115" s="13"/>
      <c r="H115" s="13"/>
    </row>
    <row r="116" spans="1:8" ht="15">
      <c r="A116" s="13"/>
      <c r="B116" s="13"/>
      <c r="C116" s="13"/>
      <c r="D116" s="13"/>
      <c r="E116" s="13"/>
      <c r="F116" s="13"/>
      <c r="G116" s="13"/>
      <c r="H116" s="13"/>
    </row>
    <row r="117" spans="1:8" ht="15">
      <c r="A117" s="13"/>
      <c r="B117" s="13"/>
      <c r="C117" s="13"/>
      <c r="D117" s="13"/>
      <c r="E117" s="13"/>
      <c r="F117" s="13"/>
      <c r="G117" s="13"/>
      <c r="H117" s="13"/>
    </row>
    <row r="118" spans="1:8" ht="15">
      <c r="A118" s="44"/>
      <c r="B118" s="44"/>
      <c r="C118" s="44"/>
      <c r="D118" s="44"/>
      <c r="E118" s="52"/>
      <c r="F118" s="13"/>
      <c r="G118" s="13"/>
      <c r="H118" s="13"/>
    </row>
    <row r="119" spans="1:8" ht="15">
      <c r="A119" s="44"/>
      <c r="B119" s="44"/>
      <c r="C119" s="44"/>
      <c r="D119" s="44"/>
      <c r="E119" s="52"/>
      <c r="F119" s="13"/>
      <c r="G119" s="13"/>
      <c r="H119" s="13"/>
    </row>
    <row r="120" spans="1:8" ht="15">
      <c r="A120" s="23"/>
      <c r="B120" s="23"/>
      <c r="C120" s="23"/>
      <c r="D120" s="23"/>
      <c r="E120" s="23"/>
      <c r="F120" s="26"/>
      <c r="G120" s="13"/>
      <c r="H120" s="13"/>
    </row>
    <row r="121" spans="1:8" ht="15">
      <c r="A121" s="23"/>
      <c r="B121" s="23"/>
      <c r="C121" s="23"/>
      <c r="D121" s="23"/>
      <c r="E121" s="23"/>
      <c r="F121" s="26"/>
      <c r="G121" s="13"/>
      <c r="H121" s="13"/>
    </row>
    <row r="122" spans="1:8" ht="15">
      <c r="A122" s="23"/>
      <c r="B122" s="23"/>
      <c r="C122" s="23"/>
      <c r="D122" s="23"/>
      <c r="E122" s="23"/>
      <c r="F122" s="26"/>
      <c r="G122" s="13"/>
      <c r="H122" s="13"/>
    </row>
    <row r="123" spans="1:8" ht="15">
      <c r="A123" s="23"/>
      <c r="B123" s="23"/>
      <c r="C123" s="23"/>
      <c r="D123" s="23"/>
      <c r="E123" s="27"/>
      <c r="F123" s="26"/>
      <c r="G123" s="13"/>
      <c r="H123" s="13"/>
    </row>
    <row r="124" spans="1:8" ht="15">
      <c r="A124" s="13"/>
      <c r="B124" s="13"/>
      <c r="C124" s="13"/>
      <c r="D124" s="13"/>
      <c r="E124" s="13"/>
      <c r="F124" s="13"/>
      <c r="G124" s="13"/>
      <c r="H124" s="13"/>
    </row>
    <row r="125" spans="1:8" ht="15">
      <c r="A125" s="42"/>
      <c r="B125" s="42"/>
      <c r="C125" s="43"/>
      <c r="D125" s="43"/>
      <c r="E125" s="13"/>
      <c r="F125" s="13"/>
      <c r="G125" s="13"/>
      <c r="H125" s="13"/>
    </row>
    <row r="126" spans="1:8" ht="15">
      <c r="A126" s="27"/>
      <c r="B126" s="27"/>
      <c r="C126" s="35"/>
      <c r="D126" s="35"/>
      <c r="E126" s="13"/>
      <c r="F126" s="13"/>
      <c r="G126" s="13"/>
      <c r="H126" s="13"/>
    </row>
    <row r="127" spans="1:8" ht="15">
      <c r="A127" s="13"/>
      <c r="B127" s="13"/>
      <c r="C127" s="13"/>
      <c r="D127" s="23"/>
      <c r="E127" s="13"/>
      <c r="F127" s="13"/>
      <c r="G127" s="13"/>
      <c r="H127" s="13"/>
    </row>
    <row r="128" spans="1:8" ht="15">
      <c r="A128" s="13"/>
      <c r="B128" s="13"/>
      <c r="C128" s="13"/>
      <c r="D128" s="23"/>
      <c r="E128" s="13"/>
      <c r="F128" s="13"/>
      <c r="G128" s="13"/>
      <c r="H128" s="13"/>
    </row>
    <row r="129" spans="1:8" ht="15">
      <c r="A129" s="23"/>
      <c r="B129" s="13"/>
      <c r="C129" s="13"/>
      <c r="D129" s="13"/>
      <c r="E129" s="13"/>
      <c r="F129" s="39"/>
      <c r="G129" s="13"/>
      <c r="H129" s="13"/>
    </row>
    <row r="130" spans="1:8" ht="15">
      <c r="A130" s="13"/>
      <c r="B130" s="13"/>
      <c r="C130" s="13"/>
      <c r="D130" s="13"/>
      <c r="E130" s="13"/>
      <c r="F130" s="13"/>
      <c r="G130" s="13"/>
      <c r="H130" s="13"/>
    </row>
    <row r="131" spans="1:8" ht="15">
      <c r="A131" s="13"/>
      <c r="B131" s="13"/>
      <c r="C131" s="13"/>
      <c r="D131" s="13"/>
      <c r="E131" s="13"/>
      <c r="F131" s="13"/>
      <c r="G131" s="13"/>
      <c r="H131" s="13"/>
    </row>
    <row r="132" spans="1:8" ht="15">
      <c r="A132" s="23"/>
      <c r="B132" s="23"/>
      <c r="C132" s="13"/>
      <c r="D132" s="13"/>
      <c r="E132" s="13"/>
      <c r="F132" s="23"/>
      <c r="G132" s="13"/>
      <c r="H132" s="13"/>
    </row>
    <row r="133" spans="1:8" ht="15">
      <c r="A133" s="23"/>
      <c r="B133" s="23"/>
      <c r="C133" s="13"/>
      <c r="D133" s="13"/>
      <c r="E133" s="13"/>
      <c r="F133" s="23"/>
      <c r="G133" s="13"/>
      <c r="H133" s="13"/>
    </row>
    <row r="134" spans="1:8" ht="15">
      <c r="A134" s="13"/>
      <c r="B134" s="13"/>
      <c r="C134" s="13"/>
      <c r="D134" s="13"/>
      <c r="E134" s="13"/>
      <c r="F134" s="13"/>
      <c r="G134" s="13"/>
      <c r="H134" s="13"/>
    </row>
    <row r="135" spans="1:8" ht="15">
      <c r="A135" s="13"/>
      <c r="B135" s="13"/>
      <c r="C135" s="13"/>
      <c r="D135" s="13"/>
      <c r="E135" s="13"/>
      <c r="F135" s="13"/>
      <c r="G135" s="13"/>
      <c r="H135" s="13"/>
    </row>
    <row r="136" spans="1:8" ht="15">
      <c r="A136" s="23"/>
      <c r="B136" s="23"/>
      <c r="C136" s="23"/>
      <c r="D136" s="13"/>
      <c r="E136" s="13"/>
      <c r="F136" s="23"/>
      <c r="G136" s="13"/>
      <c r="H136" s="13"/>
    </row>
    <row r="137" spans="1:8" ht="15">
      <c r="A137" s="23"/>
      <c r="B137" s="23"/>
      <c r="C137" s="23"/>
      <c r="D137" s="13"/>
      <c r="E137" s="13"/>
      <c r="F137" s="23"/>
      <c r="G137" s="13"/>
      <c r="H137" s="13"/>
    </row>
    <row r="138" spans="1:8" ht="15">
      <c r="A138" s="44"/>
      <c r="B138" s="44"/>
      <c r="C138" s="44"/>
      <c r="D138" s="13"/>
      <c r="E138" s="13"/>
      <c r="F138" s="13"/>
      <c r="G138" s="13"/>
      <c r="H138" s="13"/>
    </row>
    <row r="139" spans="1:8" ht="15">
      <c r="A139" s="44"/>
      <c r="B139" s="44"/>
      <c r="C139" s="44"/>
      <c r="D139" s="13"/>
      <c r="E139" s="13"/>
      <c r="F139" s="13"/>
      <c r="G139" s="13"/>
      <c r="H139" s="13"/>
    </row>
    <row r="140" spans="1:8" ht="15">
      <c r="A140" s="13"/>
      <c r="B140" s="13"/>
      <c r="C140" s="13"/>
      <c r="D140" s="13"/>
      <c r="E140" s="39"/>
      <c r="F140" s="53"/>
      <c r="G140" s="13"/>
      <c r="H140" s="13"/>
    </row>
    <row r="141" spans="1:8" ht="15">
      <c r="A141" s="23"/>
      <c r="B141" s="23"/>
      <c r="C141" s="23"/>
      <c r="D141" s="13"/>
      <c r="E141" s="13"/>
      <c r="F141" s="26"/>
      <c r="G141" s="13"/>
      <c r="H141" s="13"/>
    </row>
    <row r="142" spans="1:8" ht="15">
      <c r="A142" s="13"/>
      <c r="B142" s="13"/>
      <c r="C142" s="13"/>
      <c r="D142" s="13"/>
      <c r="E142" s="13"/>
      <c r="F142" s="28"/>
      <c r="G142" s="13"/>
      <c r="H142" s="13"/>
    </row>
    <row r="143" spans="1:9" ht="15">
      <c r="A143" s="13"/>
      <c r="B143" s="13"/>
      <c r="C143" s="13"/>
      <c r="D143" s="13"/>
      <c r="E143" s="32"/>
      <c r="F143" s="28"/>
      <c r="G143" s="23"/>
      <c r="H143" s="23"/>
      <c r="I143" s="16"/>
    </row>
    <row r="144" spans="1:8" ht="15">
      <c r="A144" s="13"/>
      <c r="B144" s="13"/>
      <c r="C144" s="13"/>
      <c r="D144" s="13"/>
      <c r="E144" s="32"/>
      <c r="F144" s="28"/>
      <c r="G144" s="13"/>
      <c r="H144" s="13"/>
    </row>
    <row r="145" spans="1:8" ht="15">
      <c r="A145" s="13"/>
      <c r="B145" s="13"/>
      <c r="C145" s="13"/>
      <c r="D145" s="13"/>
      <c r="E145" s="32"/>
      <c r="F145" s="28"/>
      <c r="G145" s="13"/>
      <c r="H145" s="13"/>
    </row>
    <row r="146" spans="1:8" ht="15">
      <c r="A146" s="23"/>
      <c r="B146" s="23"/>
      <c r="C146" s="23"/>
      <c r="D146" s="13"/>
      <c r="E146" s="32"/>
      <c r="F146" s="26"/>
      <c r="G146" s="13"/>
      <c r="H146" s="13"/>
    </row>
    <row r="147" spans="1:8" ht="15">
      <c r="A147" s="13"/>
      <c r="B147" s="54"/>
      <c r="C147" s="13"/>
      <c r="D147" s="13"/>
      <c r="E147" s="41"/>
      <c r="F147" s="13"/>
      <c r="G147" s="13"/>
      <c r="H147" s="13"/>
    </row>
    <row r="148" spans="1:8" ht="15">
      <c r="A148" s="23"/>
      <c r="B148" s="13"/>
      <c r="C148" s="13"/>
      <c r="D148" s="13"/>
      <c r="E148" s="13"/>
      <c r="F148" s="23"/>
      <c r="G148" s="13"/>
      <c r="H148" s="13"/>
    </row>
    <row r="149" spans="1:8" ht="15">
      <c r="A149" s="23"/>
      <c r="B149" s="23"/>
      <c r="C149" s="23"/>
      <c r="D149" s="23"/>
      <c r="E149" s="23"/>
      <c r="F149" s="23"/>
      <c r="G149" s="13"/>
      <c r="H149" s="13"/>
    </row>
    <row r="150" spans="1:8" ht="15">
      <c r="A150" s="23"/>
      <c r="B150" s="23"/>
      <c r="C150" s="23"/>
      <c r="D150" s="23"/>
      <c r="E150" s="23"/>
      <c r="F150" s="23"/>
      <c r="G150" s="13"/>
      <c r="H150" s="13"/>
    </row>
    <row r="151" spans="1:8" ht="15">
      <c r="A151" s="13"/>
      <c r="B151" s="13"/>
      <c r="C151" s="13"/>
      <c r="D151" s="13"/>
      <c r="E151" s="13"/>
      <c r="F151" s="28"/>
      <c r="G151" s="13"/>
      <c r="H151" s="13"/>
    </row>
    <row r="152" spans="1:8" ht="15">
      <c r="A152" s="13"/>
      <c r="B152" s="13"/>
      <c r="C152" s="13"/>
      <c r="D152" s="13"/>
      <c r="E152" s="41"/>
      <c r="F152" s="28"/>
      <c r="G152" s="13"/>
      <c r="H152" s="13"/>
    </row>
    <row r="153" spans="1:8" ht="15">
      <c r="A153" s="13"/>
      <c r="B153" s="13"/>
      <c r="C153" s="13"/>
      <c r="D153" s="13"/>
      <c r="E153" s="41"/>
      <c r="F153" s="28"/>
      <c r="G153" s="13"/>
      <c r="H153" s="13"/>
    </row>
    <row r="154" spans="1:8" ht="15">
      <c r="A154" s="13"/>
      <c r="B154" s="13"/>
      <c r="C154" s="13"/>
      <c r="D154" s="13"/>
      <c r="E154" s="41"/>
      <c r="F154" s="28"/>
      <c r="G154" s="13"/>
      <c r="H154" s="13"/>
    </row>
    <row r="155" spans="1:8" ht="15">
      <c r="A155" s="13"/>
      <c r="B155" s="13"/>
      <c r="C155" s="13"/>
      <c r="D155" s="13"/>
      <c r="E155" s="41"/>
      <c r="F155" s="28"/>
      <c r="G155" s="13"/>
      <c r="H155" s="13"/>
    </row>
    <row r="156" spans="1:8" ht="15">
      <c r="A156" s="13"/>
      <c r="B156" s="13"/>
      <c r="C156" s="13"/>
      <c r="D156" s="13"/>
      <c r="E156" s="41"/>
      <c r="F156" s="28"/>
      <c r="G156" s="13"/>
      <c r="H156" s="13"/>
    </row>
    <row r="157" spans="1:8" ht="15">
      <c r="A157" s="23"/>
      <c r="B157" s="23"/>
      <c r="C157" s="23"/>
      <c r="D157" s="23"/>
      <c r="E157" s="23"/>
      <c r="F157" s="26"/>
      <c r="G157" s="13"/>
      <c r="H157" s="13"/>
    </row>
    <row r="158" spans="1:8" ht="15">
      <c r="A158" s="23"/>
      <c r="B158" s="23"/>
      <c r="C158" s="23"/>
      <c r="D158" s="13"/>
      <c r="E158" s="32"/>
      <c r="F158" s="26"/>
      <c r="G158" s="13"/>
      <c r="H158" s="13"/>
    </row>
    <row r="159" spans="1:8" ht="15">
      <c r="A159" s="23"/>
      <c r="B159" s="23"/>
      <c r="C159" s="23"/>
      <c r="D159" s="23"/>
      <c r="E159" s="13"/>
      <c r="F159" s="13"/>
      <c r="G159" s="13"/>
      <c r="H159" s="13"/>
    </row>
    <row r="160" spans="1:8" ht="15">
      <c r="A160" s="13"/>
      <c r="B160" s="13"/>
      <c r="C160" s="13"/>
      <c r="D160" s="28"/>
      <c r="E160" s="13"/>
      <c r="F160" s="13"/>
      <c r="G160" s="13"/>
      <c r="H160" s="13"/>
    </row>
    <row r="161" spans="1:8" ht="15">
      <c r="A161" s="13"/>
      <c r="B161" s="13"/>
      <c r="C161" s="13"/>
      <c r="D161" s="28"/>
      <c r="E161" s="13"/>
      <c r="F161" s="13"/>
      <c r="G161" s="13"/>
      <c r="H161" s="13"/>
    </row>
    <row r="162" spans="1:8" ht="15">
      <c r="A162" s="13"/>
      <c r="B162" s="13"/>
      <c r="C162" s="13"/>
      <c r="D162" s="13"/>
      <c r="E162" s="13"/>
      <c r="F162" s="13"/>
      <c r="G162" s="13"/>
      <c r="H162" s="13"/>
    </row>
    <row r="163" spans="1:8" ht="15">
      <c r="A163" s="13"/>
      <c r="B163" s="13"/>
      <c r="C163" s="13"/>
      <c r="D163" s="28"/>
      <c r="E163" s="13"/>
      <c r="F163" s="13"/>
      <c r="G163" s="13"/>
      <c r="H163" s="13"/>
    </row>
    <row r="164" spans="1:8" ht="15">
      <c r="A164" s="13"/>
      <c r="B164" s="13"/>
      <c r="C164" s="13"/>
      <c r="D164" s="28"/>
      <c r="E164" s="13"/>
      <c r="F164" s="13"/>
      <c r="G164" s="13"/>
      <c r="H164" s="13"/>
    </row>
    <row r="165" spans="1:8" ht="15">
      <c r="A165" s="13"/>
      <c r="B165" s="13"/>
      <c r="C165" s="13"/>
      <c r="D165" s="28"/>
      <c r="E165" s="13"/>
      <c r="F165" s="13"/>
      <c r="G165" s="13"/>
      <c r="H165" s="13"/>
    </row>
    <row r="166" spans="1:8" ht="15">
      <c r="A166" s="13"/>
      <c r="B166" s="13"/>
      <c r="C166" s="13"/>
      <c r="D166" s="28"/>
      <c r="E166" s="13"/>
      <c r="F166" s="13"/>
      <c r="G166" s="13"/>
      <c r="H166" s="13"/>
    </row>
    <row r="167" spans="1:8" ht="15">
      <c r="A167" s="13"/>
      <c r="B167" s="13"/>
      <c r="C167" s="13"/>
      <c r="D167" s="28"/>
      <c r="E167" s="13"/>
      <c r="F167" s="13"/>
      <c r="G167" s="13"/>
      <c r="H167" s="13"/>
    </row>
    <row r="168" spans="1:8" ht="15">
      <c r="A168" s="13"/>
      <c r="B168" s="13"/>
      <c r="C168" s="13"/>
      <c r="D168" s="28"/>
      <c r="E168" s="13"/>
      <c r="F168" s="13"/>
      <c r="G168" s="13"/>
      <c r="H168" s="13"/>
    </row>
    <row r="169" spans="1:8" ht="15">
      <c r="A169" s="13"/>
      <c r="B169" s="13"/>
      <c r="C169" s="13"/>
      <c r="D169" s="28"/>
      <c r="E169" s="13"/>
      <c r="F169" s="13"/>
      <c r="G169" s="13"/>
      <c r="H169" s="13"/>
    </row>
    <row r="170" spans="1:8" ht="15">
      <c r="A170" s="13"/>
      <c r="B170" s="13"/>
      <c r="C170" s="13"/>
      <c r="D170" s="28"/>
      <c r="E170" s="13"/>
      <c r="F170" s="13"/>
      <c r="G170" s="13"/>
      <c r="H170" s="13"/>
    </row>
    <row r="171" spans="1:8" ht="15">
      <c r="A171" s="55"/>
      <c r="B171" s="13"/>
      <c r="C171" s="13"/>
      <c r="D171" s="28"/>
      <c r="E171" s="13"/>
      <c r="F171" s="13"/>
      <c r="G171" s="13"/>
      <c r="H171" s="13"/>
    </row>
    <row r="172" spans="1:8" ht="15">
      <c r="A172" s="55"/>
      <c r="B172" s="13"/>
      <c r="C172" s="13"/>
      <c r="D172" s="28"/>
      <c r="E172" s="13"/>
      <c r="F172" s="13"/>
      <c r="G172" s="13"/>
      <c r="H172" s="13"/>
    </row>
    <row r="173" spans="1:8" ht="15">
      <c r="A173" s="55"/>
      <c r="B173" s="13"/>
      <c r="C173" s="13"/>
      <c r="D173" s="28"/>
      <c r="E173" s="13"/>
      <c r="F173" s="13"/>
      <c r="G173" s="13"/>
      <c r="H173" s="13"/>
    </row>
  </sheetData>
  <sheetProtection/>
  <mergeCells count="2">
    <mergeCell ref="A3:J3"/>
    <mergeCell ref="E32:F33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3"/>
  <headerFooter>
    <oddHeader>&amp;L&amp;"-,Negrita"&amp;K00-029GUÍA DE TRABAJOS PRÁCTICOS.
UNIDAD VIII&amp;R&amp;"-,Negrita"&amp;K00-030Carolina Andrea Reydak</oddHeader>
    <oddFooter>&amp;L&amp;G &amp;C&amp;"-,Negrita"&amp;K00-034UCC. FACEA. 
IMPUESTOS I. Cát. "B"&amp;RPágina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3"/>
  <sheetViews>
    <sheetView view="pageLayout" workbookViewId="0" topLeftCell="A124">
      <selection activeCell="D135" sqref="D135"/>
    </sheetView>
  </sheetViews>
  <sheetFormatPr defaultColWidth="11.57421875" defaultRowHeight="15"/>
  <cols>
    <col min="1" max="1" width="31.57421875" style="1" customWidth="1"/>
    <col min="2" max="2" width="18.28125" style="1" customWidth="1"/>
    <col min="3" max="3" width="22.57421875" style="1" customWidth="1"/>
    <col min="4" max="4" width="20.28125" style="17" customWidth="1"/>
    <col min="5" max="5" width="12.7109375" style="1" customWidth="1"/>
    <col min="6" max="6" width="13.421875" style="1" customWidth="1"/>
    <col min="7" max="7" width="4.140625" style="1" customWidth="1"/>
    <col min="8" max="8" width="7.8515625" style="1" customWidth="1"/>
    <col min="9" max="9" width="11.57421875" style="1" customWidth="1"/>
    <col min="10" max="16384" width="11.57421875" style="1" customWidth="1"/>
  </cols>
  <sheetData>
    <row r="1" ht="15.75">
      <c r="A1" s="3" t="s">
        <v>71</v>
      </c>
    </row>
    <row r="2" ht="15.75" thickBot="1">
      <c r="J2" s="4"/>
    </row>
    <row r="3" spans="1:11" ht="23.25" customHeight="1" thickBot="1">
      <c r="A3" s="225" t="s">
        <v>112</v>
      </c>
      <c r="B3" s="221"/>
      <c r="C3" s="221"/>
      <c r="D3" s="221"/>
      <c r="E3" s="221"/>
      <c r="F3" s="221"/>
      <c r="G3" s="221"/>
      <c r="H3" s="222"/>
      <c r="I3" s="124"/>
      <c r="J3" s="68"/>
      <c r="K3" s="68"/>
    </row>
    <row r="4" spans="1:11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6.5" customHeight="1">
      <c r="A5" s="155" t="s">
        <v>18</v>
      </c>
      <c r="B5" s="156"/>
      <c r="C5" s="148"/>
      <c r="D5" s="148"/>
      <c r="E5" s="148"/>
      <c r="F5" s="148"/>
      <c r="G5" s="148"/>
      <c r="H5" s="149"/>
      <c r="I5" s="46"/>
      <c r="J5" s="44"/>
      <c r="K5" s="52"/>
    </row>
    <row r="6" spans="1:11" ht="16.5" customHeight="1">
      <c r="A6" s="150"/>
      <c r="B6" s="46"/>
      <c r="C6" s="46"/>
      <c r="D6" s="4"/>
      <c r="E6" s="4"/>
      <c r="F6" s="4"/>
      <c r="G6" s="46"/>
      <c r="H6" s="151"/>
      <c r="I6" s="46"/>
      <c r="J6" s="4"/>
      <c r="K6" s="52"/>
    </row>
    <row r="7" spans="1:11" ht="16.5" customHeight="1">
      <c r="A7" s="150" t="s">
        <v>19</v>
      </c>
      <c r="B7" s="84">
        <v>77575</v>
      </c>
      <c r="C7" s="129"/>
      <c r="D7" s="129" t="s">
        <v>31</v>
      </c>
      <c r="E7" s="84">
        <v>12500</v>
      </c>
      <c r="F7" s="4"/>
      <c r="G7" s="46"/>
      <c r="H7" s="151"/>
      <c r="I7" s="46"/>
      <c r="J7" s="4"/>
      <c r="K7" s="15"/>
    </row>
    <row r="8" spans="1:11" ht="16.5" customHeight="1">
      <c r="A8" s="150" t="s">
        <v>23</v>
      </c>
      <c r="B8" s="84">
        <v>55000</v>
      </c>
      <c r="C8" s="129"/>
      <c r="D8" s="129" t="s">
        <v>32</v>
      </c>
      <c r="E8" s="84">
        <v>100</v>
      </c>
      <c r="F8" s="4"/>
      <c r="G8" s="46"/>
      <c r="H8" s="151"/>
      <c r="I8" s="46"/>
      <c r="J8" s="4"/>
      <c r="K8" s="15"/>
    </row>
    <row r="9" spans="1:11" ht="16.5" customHeight="1">
      <c r="A9" s="150" t="s">
        <v>85</v>
      </c>
      <c r="B9" s="84">
        <v>3500</v>
      </c>
      <c r="C9" s="129"/>
      <c r="D9" s="129" t="s">
        <v>33</v>
      </c>
      <c r="E9" s="84">
        <v>125</v>
      </c>
      <c r="F9" s="4"/>
      <c r="G9" s="46"/>
      <c r="H9" s="151"/>
      <c r="I9" s="46"/>
      <c r="J9" s="4"/>
      <c r="K9" s="15"/>
    </row>
    <row r="10" spans="1:11" ht="16.5" customHeight="1">
      <c r="A10" s="150" t="s">
        <v>24</v>
      </c>
      <c r="B10" s="219">
        <v>6.481</v>
      </c>
      <c r="C10" s="129"/>
      <c r="D10" s="129" t="s">
        <v>147</v>
      </c>
      <c r="E10" s="84">
        <v>130</v>
      </c>
      <c r="F10" s="4"/>
      <c r="G10" s="46"/>
      <c r="H10" s="151"/>
      <c r="I10" s="46"/>
      <c r="J10" s="4"/>
      <c r="K10" s="15"/>
    </row>
    <row r="11" spans="1:11" ht="16.5" customHeight="1">
      <c r="A11" s="150" t="s">
        <v>25</v>
      </c>
      <c r="B11" s="219">
        <v>6.521</v>
      </c>
      <c r="C11" s="129"/>
      <c r="D11" s="157" t="s">
        <v>163</v>
      </c>
      <c r="E11" s="175">
        <v>67000</v>
      </c>
      <c r="F11" s="4"/>
      <c r="G11" s="46"/>
      <c r="H11" s="151"/>
      <c r="I11" s="46"/>
      <c r="J11" s="4"/>
      <c r="K11" s="15"/>
    </row>
    <row r="12" spans="1:11" ht="16.5" customHeight="1">
      <c r="A12" s="150" t="s">
        <v>20</v>
      </c>
      <c r="B12" s="84">
        <v>38000</v>
      </c>
      <c r="C12" s="129"/>
      <c r="D12" s="157" t="s">
        <v>34</v>
      </c>
      <c r="E12" s="175">
        <v>25000</v>
      </c>
      <c r="F12" s="46"/>
      <c r="G12" s="46"/>
      <c r="H12" s="151"/>
      <c r="I12" s="46"/>
      <c r="J12" s="4"/>
      <c r="K12" s="15"/>
    </row>
    <row r="13" spans="1:11" ht="16.5" customHeight="1">
      <c r="A13" s="150" t="s">
        <v>135</v>
      </c>
      <c r="B13" s="84">
        <v>18500</v>
      </c>
      <c r="C13" s="129"/>
      <c r="D13" s="157" t="s">
        <v>35</v>
      </c>
      <c r="E13" s="175">
        <v>425000</v>
      </c>
      <c r="F13" s="46"/>
      <c r="G13" s="46"/>
      <c r="H13" s="151"/>
      <c r="I13" s="46"/>
      <c r="J13" s="4"/>
      <c r="K13" s="15"/>
    </row>
    <row r="14" spans="1:11" ht="16.5" customHeight="1">
      <c r="A14" s="150" t="s">
        <v>86</v>
      </c>
      <c r="B14" s="84">
        <v>15000</v>
      </c>
      <c r="C14" s="46"/>
      <c r="D14" s="4" t="s">
        <v>87</v>
      </c>
      <c r="E14" s="158">
        <v>0.67</v>
      </c>
      <c r="F14" s="46"/>
      <c r="G14" s="46"/>
      <c r="H14" s="151"/>
      <c r="I14" s="46"/>
      <c r="J14" s="4"/>
      <c r="K14" s="15"/>
    </row>
    <row r="15" spans="1:11" ht="16.5" customHeight="1">
      <c r="A15" s="150" t="s">
        <v>88</v>
      </c>
      <c r="B15" s="84">
        <v>4500</v>
      </c>
      <c r="C15" s="46"/>
      <c r="D15" s="46" t="s">
        <v>36</v>
      </c>
      <c r="E15" s="106">
        <v>0.33</v>
      </c>
      <c r="F15" s="46"/>
      <c r="G15" s="46"/>
      <c r="H15" s="151"/>
      <c r="I15" s="46"/>
      <c r="J15" s="4"/>
      <c r="K15" s="15"/>
    </row>
    <row r="16" spans="1:11" ht="16.5" customHeight="1">
      <c r="A16" s="150" t="s">
        <v>21</v>
      </c>
      <c r="B16" s="84">
        <v>5000</v>
      </c>
      <c r="C16" s="46"/>
      <c r="D16" s="4"/>
      <c r="E16" s="4"/>
      <c r="F16" s="46"/>
      <c r="G16" s="46"/>
      <c r="H16" s="151"/>
      <c r="I16" s="46"/>
      <c r="J16" s="4"/>
      <c r="K16" s="15"/>
    </row>
    <row r="17" spans="1:11" ht="16.5" customHeight="1">
      <c r="A17" s="150" t="s">
        <v>22</v>
      </c>
      <c r="B17" s="84">
        <v>30000</v>
      </c>
      <c r="C17" s="46"/>
      <c r="D17" s="4" t="s">
        <v>72</v>
      </c>
      <c r="E17" s="175">
        <v>644795</v>
      </c>
      <c r="F17" s="46"/>
      <c r="G17" s="46"/>
      <c r="H17" s="151"/>
      <c r="I17" s="46"/>
      <c r="J17" s="35"/>
      <c r="K17" s="15"/>
    </row>
    <row r="18" spans="1:11" ht="16.5" customHeight="1">
      <c r="A18" s="150"/>
      <c r="B18" s="176" t="s">
        <v>26</v>
      </c>
      <c r="C18" s="71" t="s">
        <v>27</v>
      </c>
      <c r="D18" s="4" t="s">
        <v>76</v>
      </c>
      <c r="E18" s="175">
        <v>56250</v>
      </c>
      <c r="F18" s="46"/>
      <c r="G18" s="46"/>
      <c r="H18" s="151"/>
      <c r="I18" s="46"/>
      <c r="J18" s="35"/>
      <c r="K18" s="15"/>
    </row>
    <row r="19" spans="1:11" ht="16.5" customHeight="1">
      <c r="A19" s="159" t="s">
        <v>89</v>
      </c>
      <c r="B19" s="175">
        <v>12000</v>
      </c>
      <c r="C19" s="84">
        <v>15000</v>
      </c>
      <c r="D19" s="4" t="s">
        <v>114</v>
      </c>
      <c r="E19" s="175">
        <v>7500</v>
      </c>
      <c r="F19" s="46"/>
      <c r="G19" s="46"/>
      <c r="H19" s="151"/>
      <c r="I19" s="46"/>
      <c r="J19" s="35"/>
      <c r="K19" s="15"/>
    </row>
    <row r="20" spans="1:11" ht="16.5" customHeight="1">
      <c r="A20" s="159" t="s">
        <v>28</v>
      </c>
      <c r="B20" s="175">
        <v>65000</v>
      </c>
      <c r="C20" s="84">
        <v>80000</v>
      </c>
      <c r="D20" s="46"/>
      <c r="E20" s="46"/>
      <c r="F20" s="46"/>
      <c r="G20" s="46"/>
      <c r="H20" s="151"/>
      <c r="I20" s="46"/>
      <c r="J20" s="35"/>
      <c r="K20" s="15"/>
    </row>
    <row r="21" spans="1:11" ht="16.5" customHeight="1">
      <c r="A21" s="159" t="s">
        <v>29</v>
      </c>
      <c r="B21" s="157">
        <v>54</v>
      </c>
      <c r="C21" s="129">
        <v>40</v>
      </c>
      <c r="D21" s="46"/>
      <c r="E21" s="46"/>
      <c r="F21" s="46"/>
      <c r="G21" s="46"/>
      <c r="H21" s="151"/>
      <c r="I21" s="46"/>
      <c r="J21" s="33"/>
      <c r="K21" s="35"/>
    </row>
    <row r="22" spans="1:11" ht="16.5" customHeight="1">
      <c r="A22" s="159" t="s">
        <v>30</v>
      </c>
      <c r="B22" s="175">
        <v>230</v>
      </c>
      <c r="C22" s="84">
        <v>330</v>
      </c>
      <c r="D22" s="46"/>
      <c r="E22" s="46"/>
      <c r="F22" s="46"/>
      <c r="G22" s="46"/>
      <c r="H22" s="151"/>
      <c r="I22" s="46"/>
      <c r="J22" s="13"/>
      <c r="K22" s="13"/>
    </row>
    <row r="23" spans="1:11" ht="16.5" customHeight="1">
      <c r="A23" s="159"/>
      <c r="B23" s="4"/>
      <c r="C23" s="46"/>
      <c r="D23" s="46"/>
      <c r="E23" s="46"/>
      <c r="F23" s="46"/>
      <c r="G23" s="46"/>
      <c r="H23" s="151"/>
      <c r="I23" s="46"/>
      <c r="J23" s="13"/>
      <c r="K23" s="13"/>
    </row>
    <row r="24" spans="1:11" ht="16.5" customHeight="1">
      <c r="A24" s="159"/>
      <c r="B24" s="4"/>
      <c r="C24" s="46"/>
      <c r="D24" s="46"/>
      <c r="E24" s="46"/>
      <c r="F24" s="46"/>
      <c r="G24" s="46"/>
      <c r="H24" s="151"/>
      <c r="I24" s="46"/>
      <c r="J24" s="13"/>
      <c r="K24" s="13"/>
    </row>
    <row r="25" spans="1:11" ht="16.5" customHeight="1">
      <c r="A25" s="159"/>
      <c r="B25" s="4"/>
      <c r="C25" s="46"/>
      <c r="D25" s="46"/>
      <c r="E25" s="46"/>
      <c r="F25" s="46"/>
      <c r="G25" s="46"/>
      <c r="H25" s="151"/>
      <c r="I25" s="46"/>
      <c r="J25" s="13"/>
      <c r="K25" s="13"/>
    </row>
    <row r="26" spans="1:11" ht="16.5" customHeight="1">
      <c r="A26" s="152"/>
      <c r="B26" s="153"/>
      <c r="C26" s="153"/>
      <c r="D26" s="153"/>
      <c r="E26" s="153"/>
      <c r="F26" s="153"/>
      <c r="G26" s="153"/>
      <c r="H26" s="154"/>
      <c r="I26" s="46"/>
      <c r="J26" s="65"/>
      <c r="K26" s="65"/>
    </row>
    <row r="27" spans="1:11" ht="16.5" customHeight="1">
      <c r="A27" s="46"/>
      <c r="B27" s="46"/>
      <c r="C27" s="46"/>
      <c r="D27" s="46"/>
      <c r="E27" s="46"/>
      <c r="F27" s="46"/>
      <c r="G27" s="46"/>
      <c r="H27" s="46"/>
      <c r="I27" s="46"/>
      <c r="J27" s="65"/>
      <c r="K27" s="65"/>
    </row>
    <row r="28" spans="1:11" ht="15">
      <c r="A28" s="46"/>
      <c r="B28" s="46"/>
      <c r="C28" s="46"/>
      <c r="D28" s="46"/>
      <c r="E28" s="46"/>
      <c r="F28" s="46"/>
      <c r="G28" s="46"/>
      <c r="H28" s="46"/>
      <c r="I28" s="46"/>
      <c r="J28" s="10"/>
      <c r="K28" s="10"/>
    </row>
    <row r="29" spans="1:11" ht="15">
      <c r="A29" s="46"/>
      <c r="B29" s="46"/>
      <c r="C29" s="46"/>
      <c r="D29" s="46"/>
      <c r="E29" s="46"/>
      <c r="F29" s="46"/>
      <c r="G29" s="46"/>
      <c r="H29" s="46"/>
      <c r="I29" s="46"/>
      <c r="K29" s="8"/>
    </row>
    <row r="30" spans="1:11" ht="15.75" thickBot="1">
      <c r="A30" s="46"/>
      <c r="B30" s="46"/>
      <c r="C30" s="46"/>
      <c r="D30" s="46"/>
      <c r="E30" s="46"/>
      <c r="F30" s="46"/>
      <c r="G30" s="46"/>
      <c r="H30" s="46"/>
      <c r="I30" s="46"/>
      <c r="K30" s="5"/>
    </row>
    <row r="31" spans="1:11" ht="15" customHeight="1" thickBot="1">
      <c r="A31" s="230" t="s">
        <v>37</v>
      </c>
      <c r="B31" s="228" t="s">
        <v>38</v>
      </c>
      <c r="C31" s="226" t="s">
        <v>39</v>
      </c>
      <c r="D31" s="227"/>
      <c r="E31" s="46"/>
      <c r="F31" s="46"/>
      <c r="G31" s="46"/>
      <c r="H31" s="46"/>
      <c r="I31" s="46"/>
      <c r="K31" s="9"/>
    </row>
    <row r="32" spans="1:11" ht="15" customHeight="1" thickBot="1">
      <c r="A32" s="231"/>
      <c r="B32" s="229"/>
      <c r="C32" s="20" t="s">
        <v>126</v>
      </c>
      <c r="D32" s="20" t="s">
        <v>127</v>
      </c>
      <c r="E32" s="46"/>
      <c r="F32" s="46"/>
      <c r="G32" s="46"/>
      <c r="H32" s="46"/>
      <c r="I32" s="46"/>
      <c r="K32" s="9"/>
    </row>
    <row r="33" spans="1:11" ht="15" customHeight="1">
      <c r="A33" s="163" t="s">
        <v>40</v>
      </c>
      <c r="B33" s="174" t="s">
        <v>44</v>
      </c>
      <c r="C33" s="212"/>
      <c r="D33" s="76">
        <f>+B55</f>
        <v>108.5</v>
      </c>
      <c r="E33" s="46"/>
      <c r="F33" s="46"/>
      <c r="G33" s="46"/>
      <c r="H33" s="46"/>
      <c r="I33" s="46"/>
      <c r="K33" s="5"/>
    </row>
    <row r="34" spans="1:11" s="61" customFormat="1" ht="15" customHeight="1">
      <c r="A34" s="163" t="s">
        <v>90</v>
      </c>
      <c r="B34" s="174"/>
      <c r="C34" s="76"/>
      <c r="D34" s="76">
        <f>+B62</f>
        <v>3885</v>
      </c>
      <c r="E34" s="46"/>
      <c r="F34" s="46"/>
      <c r="G34" s="46"/>
      <c r="H34" s="46"/>
      <c r="I34" s="46"/>
      <c r="K34" s="62"/>
    </row>
    <row r="35" spans="1:11" ht="15" customHeight="1">
      <c r="A35" s="163" t="s">
        <v>91</v>
      </c>
      <c r="B35" s="174" t="s">
        <v>45</v>
      </c>
      <c r="C35" s="76">
        <f>+B16</f>
        <v>5000</v>
      </c>
      <c r="D35" s="76"/>
      <c r="E35" s="46"/>
      <c r="F35" s="46"/>
      <c r="G35" s="46"/>
      <c r="H35" s="46"/>
      <c r="I35" s="46"/>
      <c r="K35" s="5"/>
    </row>
    <row r="36" spans="1:11" ht="15" customHeight="1">
      <c r="A36" s="163" t="s">
        <v>46</v>
      </c>
      <c r="B36" s="174" t="s">
        <v>59</v>
      </c>
      <c r="C36" s="76">
        <f>+D86</f>
        <v>4380</v>
      </c>
      <c r="D36" s="213"/>
      <c r="E36" s="46"/>
      <c r="F36" s="46"/>
      <c r="G36" s="46"/>
      <c r="H36" s="46"/>
      <c r="I36" s="46"/>
      <c r="K36" s="8"/>
    </row>
    <row r="37" spans="1:11" ht="15" customHeight="1">
      <c r="A37" s="163" t="s">
        <v>54</v>
      </c>
      <c r="B37" s="174" t="s">
        <v>60</v>
      </c>
      <c r="C37" s="76">
        <f>+E7</f>
        <v>12500</v>
      </c>
      <c r="D37" s="76"/>
      <c r="E37" s="46"/>
      <c r="F37" s="46"/>
      <c r="G37" s="46"/>
      <c r="H37" s="46"/>
      <c r="I37" s="46"/>
      <c r="K37" s="5"/>
    </row>
    <row r="38" spans="1:11" ht="15" customHeight="1" thickBot="1">
      <c r="A38" s="163" t="s">
        <v>58</v>
      </c>
      <c r="B38" s="174" t="s">
        <v>92</v>
      </c>
      <c r="C38" s="76"/>
      <c r="D38" s="76">
        <f>+D120</f>
        <v>43780</v>
      </c>
      <c r="E38" s="46"/>
      <c r="F38" s="46"/>
      <c r="G38" s="46"/>
      <c r="H38" s="46"/>
      <c r="I38" s="46"/>
      <c r="K38" s="5"/>
    </row>
    <row r="39" spans="1:11" ht="15" customHeight="1" thickBot="1">
      <c r="A39" s="162" t="s">
        <v>73</v>
      </c>
      <c r="B39" s="164"/>
      <c r="C39" s="82">
        <f>+SUM(C33:C38)</f>
        <v>21880</v>
      </c>
      <c r="D39" s="82">
        <f>+SUM(D33:D38)</f>
        <v>47773.5</v>
      </c>
      <c r="E39" s="46"/>
      <c r="F39" s="46"/>
      <c r="G39" s="46"/>
      <c r="H39" s="46"/>
      <c r="I39" s="46"/>
      <c r="K39" s="5"/>
    </row>
    <row r="40" spans="1:11" ht="15" customHeight="1" thickBot="1">
      <c r="A40" s="74" t="s">
        <v>74</v>
      </c>
      <c r="B40" s="20"/>
      <c r="C40" s="214"/>
      <c r="D40" s="77">
        <f>+D39-C39</f>
        <v>25893.5</v>
      </c>
      <c r="E40" s="46"/>
      <c r="F40" s="46"/>
      <c r="G40" s="46"/>
      <c r="H40" s="46"/>
      <c r="I40" s="46"/>
      <c r="K40" s="5"/>
    </row>
    <row r="41" spans="1:11" ht="15" customHeight="1" thickBot="1">
      <c r="A41" s="199" t="s">
        <v>75</v>
      </c>
      <c r="B41" s="201"/>
      <c r="C41" s="215"/>
      <c r="D41" s="200">
        <f>+E17</f>
        <v>644795</v>
      </c>
      <c r="E41" s="46"/>
      <c r="F41" s="46"/>
      <c r="G41" s="46"/>
      <c r="H41" s="46"/>
      <c r="I41" s="46"/>
      <c r="K41" s="5"/>
    </row>
    <row r="42" spans="1:11" ht="15" customHeight="1" thickBot="1">
      <c r="A42" s="74" t="s">
        <v>78</v>
      </c>
      <c r="B42" s="20"/>
      <c r="C42" s="214"/>
      <c r="D42" s="77">
        <f>E17+D40</f>
        <v>670688.5</v>
      </c>
      <c r="E42" s="46"/>
      <c r="F42" s="46"/>
      <c r="G42" s="46"/>
      <c r="H42" s="46"/>
      <c r="I42" s="46"/>
      <c r="K42" s="5"/>
    </row>
    <row r="43" spans="1:11" ht="15" customHeight="1" thickBot="1">
      <c r="A43" s="74" t="s">
        <v>79</v>
      </c>
      <c r="B43" s="20" t="s">
        <v>99</v>
      </c>
      <c r="C43" s="214"/>
      <c r="D43" s="77">
        <f>1%*D42</f>
        <v>6706.885</v>
      </c>
      <c r="E43" s="46"/>
      <c r="F43" s="46"/>
      <c r="G43" s="46"/>
      <c r="H43" s="46"/>
      <c r="I43" s="46"/>
      <c r="K43" s="5"/>
    </row>
    <row r="44" spans="1:11" ht="15" customHeight="1" thickBot="1">
      <c r="A44" s="74" t="s">
        <v>132</v>
      </c>
      <c r="B44" s="20" t="s">
        <v>99</v>
      </c>
      <c r="C44" s="214"/>
      <c r="D44" s="77">
        <f>+D43</f>
        <v>6706.885</v>
      </c>
      <c r="E44" s="46"/>
      <c r="F44" s="46"/>
      <c r="G44" s="46"/>
      <c r="H44" s="46"/>
      <c r="I44" s="46"/>
      <c r="K44" s="5"/>
    </row>
    <row r="45" spans="1:11" ht="15" customHeight="1" thickBot="1">
      <c r="A45" s="74" t="s">
        <v>98</v>
      </c>
      <c r="B45" s="20" t="s">
        <v>99</v>
      </c>
      <c r="C45" s="214"/>
      <c r="D45" s="77">
        <f>+D43-D44</f>
        <v>0</v>
      </c>
      <c r="E45" s="46"/>
      <c r="F45" s="46"/>
      <c r="G45" s="46"/>
      <c r="H45" s="46"/>
      <c r="I45" s="46"/>
      <c r="K45" s="5"/>
    </row>
    <row r="46" spans="1:11" ht="15" customHeight="1">
      <c r="A46" s="46"/>
      <c r="B46" s="46"/>
      <c r="C46" s="46"/>
      <c r="D46" s="46"/>
      <c r="E46" s="46"/>
      <c r="F46" s="46"/>
      <c r="G46" s="46"/>
      <c r="H46" s="46"/>
      <c r="I46" s="46"/>
      <c r="K46" s="5"/>
    </row>
    <row r="47" spans="1:11" ht="15" customHeight="1">
      <c r="A47" s="46" t="s">
        <v>122</v>
      </c>
      <c r="B47" s="46"/>
      <c r="C47" s="46"/>
      <c r="D47" s="46"/>
      <c r="E47" s="46"/>
      <c r="F47" s="46"/>
      <c r="G47" s="46"/>
      <c r="H47" s="46"/>
      <c r="I47" s="46"/>
      <c r="K47" s="5"/>
    </row>
    <row r="48" spans="1:11" ht="15" customHeight="1">
      <c r="A48" s="35" t="s">
        <v>123</v>
      </c>
      <c r="B48" s="36"/>
      <c r="C48" s="31"/>
      <c r="D48" s="31"/>
      <c r="E48" s="31"/>
      <c r="F48" s="31"/>
      <c r="G48" s="31"/>
      <c r="H48" s="31"/>
      <c r="I48" s="13"/>
      <c r="K48" s="5"/>
    </row>
    <row r="49" spans="1:11" ht="15" customHeight="1" thickBot="1">
      <c r="A49" s="35"/>
      <c r="B49" s="36"/>
      <c r="C49" s="31"/>
      <c r="D49" s="31"/>
      <c r="E49" s="31"/>
      <c r="F49" s="31"/>
      <c r="G49" s="31"/>
      <c r="H49" s="31"/>
      <c r="I49" s="13"/>
      <c r="K49" s="5"/>
    </row>
    <row r="50" spans="1:11" ht="15" customHeight="1" thickBot="1">
      <c r="A50" s="103" t="s">
        <v>41</v>
      </c>
      <c r="B50" s="170">
        <v>55000</v>
      </c>
      <c r="C50" s="31"/>
      <c r="D50" s="31"/>
      <c r="E50" s="31"/>
      <c r="F50" s="31"/>
      <c r="G50" s="31"/>
      <c r="H50" s="31"/>
      <c r="I50" s="13"/>
      <c r="K50" s="5"/>
    </row>
    <row r="51" spans="1:11" ht="15" customHeight="1">
      <c r="A51" s="103" t="s">
        <v>93</v>
      </c>
      <c r="B51" s="170">
        <v>3500</v>
      </c>
      <c r="C51" s="31"/>
      <c r="D51" s="31"/>
      <c r="E51" s="31"/>
      <c r="F51" s="31"/>
      <c r="G51" s="31"/>
      <c r="H51" s="31"/>
      <c r="I51" s="13"/>
      <c r="K51" s="5"/>
    </row>
    <row r="52" spans="1:11" ht="15" customHeight="1">
      <c r="A52" s="96" t="s">
        <v>117</v>
      </c>
      <c r="B52" s="166">
        <f>+B10</f>
        <v>6.481</v>
      </c>
      <c r="C52" s="31"/>
      <c r="D52" s="31"/>
      <c r="E52" s="31"/>
      <c r="F52" s="31"/>
      <c r="G52" s="31"/>
      <c r="H52" s="31"/>
      <c r="I52" s="13"/>
      <c r="K52" s="5"/>
    </row>
    <row r="53" spans="1:11" ht="15" customHeight="1">
      <c r="A53" s="96" t="s">
        <v>42</v>
      </c>
      <c r="B53" s="56">
        <f>+B51*B52</f>
        <v>22683.5</v>
      </c>
      <c r="C53" s="31"/>
      <c r="D53" s="31"/>
      <c r="E53" s="31"/>
      <c r="F53" s="31"/>
      <c r="G53" s="31"/>
      <c r="H53" s="31"/>
      <c r="I53" s="13"/>
      <c r="K53" s="5"/>
    </row>
    <row r="54" spans="1:11" ht="15" customHeight="1" thickBot="1">
      <c r="A54" s="173" t="s">
        <v>94</v>
      </c>
      <c r="B54" s="132">
        <f>+B51*6.45</f>
        <v>22575</v>
      </c>
      <c r="C54" s="13"/>
      <c r="D54" s="13"/>
      <c r="E54" s="13"/>
      <c r="F54" s="13"/>
      <c r="G54" s="13"/>
      <c r="H54" s="13"/>
      <c r="I54" s="13"/>
      <c r="K54" s="5"/>
    </row>
    <row r="55" spans="1:11" ht="15" customHeight="1" thickBot="1">
      <c r="A55" s="99" t="s">
        <v>43</v>
      </c>
      <c r="B55" s="171">
        <f>+B53-B54</f>
        <v>108.5</v>
      </c>
      <c r="C55" s="13"/>
      <c r="D55" s="13"/>
      <c r="E55" s="45"/>
      <c r="F55" s="29"/>
      <c r="G55" s="13"/>
      <c r="H55" s="13"/>
      <c r="I55" s="13"/>
      <c r="K55" s="5"/>
    </row>
    <row r="56" spans="1:11" ht="15" customHeight="1">
      <c r="A56" s="46"/>
      <c r="B56" s="46"/>
      <c r="C56" s="46"/>
      <c r="D56" s="46"/>
      <c r="E56" s="46"/>
      <c r="F56" s="46"/>
      <c r="G56" s="46"/>
      <c r="H56" s="46"/>
      <c r="I56" s="13"/>
      <c r="K56" s="5"/>
    </row>
    <row r="57" spans="1:11" ht="15" customHeight="1">
      <c r="A57" s="46" t="s">
        <v>136</v>
      </c>
      <c r="B57" s="46"/>
      <c r="C57" s="46"/>
      <c r="D57" s="46"/>
      <c r="E57" s="46"/>
      <c r="F57" s="46"/>
      <c r="G57" s="46"/>
      <c r="H57" s="46"/>
      <c r="I57" s="13"/>
      <c r="K57" s="5"/>
    </row>
    <row r="58" spans="1:11" ht="15" customHeight="1" thickBot="1">
      <c r="A58" s="46"/>
      <c r="B58" s="46"/>
      <c r="C58" s="46"/>
      <c r="D58" s="46"/>
      <c r="E58" s="46"/>
      <c r="F58" s="46"/>
      <c r="G58" s="46"/>
      <c r="H58" s="46"/>
      <c r="I58" s="13"/>
      <c r="K58" s="5"/>
    </row>
    <row r="59" spans="1:11" ht="15" customHeight="1">
      <c r="A59" s="162" t="s">
        <v>133</v>
      </c>
      <c r="B59" s="98">
        <v>18500</v>
      </c>
      <c r="C59" s="46"/>
      <c r="D59" s="46"/>
      <c r="E59" s="46"/>
      <c r="F59" s="46"/>
      <c r="G59" s="46"/>
      <c r="H59" s="46"/>
      <c r="I59" s="13"/>
      <c r="K59" s="5"/>
    </row>
    <row r="60" spans="1:11" ht="15" customHeight="1">
      <c r="A60" s="163" t="s">
        <v>134</v>
      </c>
      <c r="B60" s="216">
        <f>0.21*B59</f>
        <v>3885</v>
      </c>
      <c r="C60" s="46"/>
      <c r="D60" s="46"/>
      <c r="E60" s="46"/>
      <c r="F60" s="46"/>
      <c r="G60" s="46"/>
      <c r="H60" s="46"/>
      <c r="I60" s="13"/>
      <c r="K60" s="5"/>
    </row>
    <row r="61" spans="1:11" ht="15" customHeight="1" thickBot="1">
      <c r="A61" s="163" t="s">
        <v>143</v>
      </c>
      <c r="B61" s="216">
        <f>+B59+B60</f>
        <v>22385</v>
      </c>
      <c r="C61" s="46"/>
      <c r="D61" s="46"/>
      <c r="E61" s="46"/>
      <c r="F61" s="46"/>
      <c r="G61" s="46"/>
      <c r="H61" s="46"/>
      <c r="I61" s="13"/>
      <c r="K61" s="5"/>
    </row>
    <row r="62" spans="1:11" ht="15" customHeight="1" thickBot="1">
      <c r="A62" s="74" t="s">
        <v>144</v>
      </c>
      <c r="B62" s="77">
        <f>+B61-B59</f>
        <v>3885</v>
      </c>
      <c r="C62" s="46"/>
      <c r="D62" s="46"/>
      <c r="E62" s="46"/>
      <c r="F62" s="46"/>
      <c r="G62" s="46"/>
      <c r="H62" s="46"/>
      <c r="I62" s="13"/>
      <c r="K62" s="5"/>
    </row>
    <row r="63" spans="1:11" ht="15" customHeight="1">
      <c r="A63" s="46"/>
      <c r="B63" s="84"/>
      <c r="C63" s="46"/>
      <c r="D63" s="46"/>
      <c r="E63" s="46"/>
      <c r="F63" s="46"/>
      <c r="G63" s="46"/>
      <c r="H63" s="46"/>
      <c r="I63" s="13"/>
      <c r="K63" s="5"/>
    </row>
    <row r="64" spans="1:11" ht="15" customHeight="1">
      <c r="A64" s="46" t="s">
        <v>111</v>
      </c>
      <c r="B64" s="46"/>
      <c r="C64" s="46"/>
      <c r="D64" s="46"/>
      <c r="E64" s="46"/>
      <c r="F64" s="46"/>
      <c r="G64" s="46"/>
      <c r="H64" s="46"/>
      <c r="I64" s="13"/>
      <c r="J64" s="69"/>
      <c r="K64" s="5"/>
    </row>
    <row r="65" spans="1:11" ht="15" customHeight="1">
      <c r="A65" s="46" t="s">
        <v>140</v>
      </c>
      <c r="B65" s="46"/>
      <c r="C65" s="46"/>
      <c r="D65" s="46"/>
      <c r="E65" s="46"/>
      <c r="F65" s="46"/>
      <c r="G65" s="46"/>
      <c r="H65" s="46"/>
      <c r="I65" s="13"/>
      <c r="J65" s="69"/>
      <c r="K65" s="5"/>
    </row>
    <row r="66" spans="1:11" ht="15" customHeight="1">
      <c r="A66" s="46" t="s">
        <v>138</v>
      </c>
      <c r="B66" s="46"/>
      <c r="C66" s="46"/>
      <c r="D66" s="46"/>
      <c r="E66" s="46"/>
      <c r="F66" s="46"/>
      <c r="G66" s="46"/>
      <c r="H66" s="46"/>
      <c r="I66" s="13"/>
      <c r="K66" s="5"/>
    </row>
    <row r="67" spans="1:11" ht="15" customHeight="1" thickBot="1">
      <c r="A67" s="46"/>
      <c r="B67" s="46"/>
      <c r="C67" s="46"/>
      <c r="D67" s="46"/>
      <c r="E67" s="46"/>
      <c r="F67" s="46"/>
      <c r="G67" s="46"/>
      <c r="H67" s="46"/>
      <c r="I67" s="13"/>
      <c r="K67" s="5"/>
    </row>
    <row r="68" spans="1:11" ht="15" customHeight="1" thickBot="1">
      <c r="A68" s="162" t="s">
        <v>141</v>
      </c>
      <c r="B68" s="98">
        <v>56250</v>
      </c>
      <c r="C68" s="46"/>
      <c r="D68" s="46"/>
      <c r="E68" s="46"/>
      <c r="F68" s="46"/>
      <c r="G68" s="46"/>
      <c r="H68" s="46"/>
      <c r="I68" s="13"/>
      <c r="K68" s="5"/>
    </row>
    <row r="69" spans="1:11" ht="15" customHeight="1" thickBot="1">
      <c r="A69" s="74" t="s">
        <v>137</v>
      </c>
      <c r="B69" s="77">
        <f>+B68*0.35</f>
        <v>19687.5</v>
      </c>
      <c r="C69" s="46"/>
      <c r="D69" s="46"/>
      <c r="E69" s="46"/>
      <c r="F69" s="46"/>
      <c r="G69" s="46"/>
      <c r="H69" s="46"/>
      <c r="I69" s="13"/>
      <c r="K69" s="5"/>
    </row>
    <row r="70" spans="1:11" ht="15" customHeight="1" thickBot="1">
      <c r="A70" s="218" t="s">
        <v>142</v>
      </c>
      <c r="B70" s="217">
        <v>5000</v>
      </c>
      <c r="C70" s="14" t="s">
        <v>150</v>
      </c>
      <c r="D70" s="46"/>
      <c r="E70" s="46"/>
      <c r="F70" s="46"/>
      <c r="G70" s="46"/>
      <c r="H70" s="46"/>
      <c r="I70" s="13"/>
      <c r="K70" s="5"/>
    </row>
    <row r="71" spans="1:11" s="61" customFormat="1" ht="15" customHeight="1">
      <c r="A71" s="59"/>
      <c r="B71" s="90"/>
      <c r="C71" s="46"/>
      <c r="D71" s="46"/>
      <c r="E71" s="46"/>
      <c r="F71" s="46"/>
      <c r="G71" s="46"/>
      <c r="H71" s="46"/>
      <c r="I71" s="13"/>
      <c r="K71" s="62"/>
    </row>
    <row r="72" spans="1:11" ht="15" customHeight="1">
      <c r="A72" s="46" t="s">
        <v>95</v>
      </c>
      <c r="B72" s="46"/>
      <c r="C72" s="46"/>
      <c r="D72" s="46"/>
      <c r="E72" s="46"/>
      <c r="F72" s="46"/>
      <c r="G72" s="46"/>
      <c r="H72" s="46"/>
      <c r="I72" s="13"/>
      <c r="K72" s="5"/>
    </row>
    <row r="73" spans="1:11" ht="15" customHeight="1" thickBot="1">
      <c r="A73" s="46"/>
      <c r="B73" s="46"/>
      <c r="C73" s="46"/>
      <c r="D73" s="46"/>
      <c r="E73" s="46"/>
      <c r="F73" s="46"/>
      <c r="G73" s="46"/>
      <c r="H73" s="46"/>
      <c r="I73" s="13"/>
      <c r="K73" s="5"/>
    </row>
    <row r="74" spans="1:11" ht="15" customHeight="1">
      <c r="A74" s="160" t="s">
        <v>26</v>
      </c>
      <c r="B74" s="161"/>
      <c r="C74" s="177"/>
      <c r="D74" s="177"/>
      <c r="E74" s="46"/>
      <c r="F74" s="46"/>
      <c r="G74" s="46"/>
      <c r="H74" s="46"/>
      <c r="I74" s="13"/>
      <c r="K74" s="5"/>
    </row>
    <row r="75" spans="1:11" ht="15" customHeight="1">
      <c r="A75" s="58" t="s">
        <v>47</v>
      </c>
      <c r="B75" s="4"/>
      <c r="C75" s="168"/>
      <c r="D75" s="178">
        <f>+B19</f>
        <v>12000</v>
      </c>
      <c r="E75" s="25"/>
      <c r="F75" s="70"/>
      <c r="G75" s="12"/>
      <c r="H75" s="13"/>
      <c r="I75" s="13"/>
      <c r="K75" s="5"/>
    </row>
    <row r="76" spans="1:11" ht="15" customHeight="1" thickBot="1">
      <c r="A76" s="58" t="s">
        <v>51</v>
      </c>
      <c r="B76" s="4"/>
      <c r="C76" s="191"/>
      <c r="D76" s="178">
        <f>+B20</f>
        <v>65000</v>
      </c>
      <c r="E76" s="13"/>
      <c r="F76" s="13"/>
      <c r="G76" s="13"/>
      <c r="H76" s="13"/>
      <c r="I76" s="13"/>
      <c r="K76" s="5"/>
    </row>
    <row r="77" spans="1:11" ht="15" customHeight="1" thickBot="1">
      <c r="A77" s="101" t="s">
        <v>48</v>
      </c>
      <c r="B77" s="182"/>
      <c r="C77" s="192"/>
      <c r="D77" s="183">
        <f>+B21*B22</f>
        <v>12420</v>
      </c>
      <c r="E77" s="13"/>
      <c r="F77" s="13"/>
      <c r="G77" s="13"/>
      <c r="H77" s="13"/>
      <c r="I77" s="13"/>
      <c r="K77" s="5"/>
    </row>
    <row r="78" spans="1:11" s="2" customFormat="1" ht="15" customHeight="1" thickBot="1">
      <c r="A78" s="179" t="s">
        <v>49</v>
      </c>
      <c r="B78" s="180"/>
      <c r="C78" s="193"/>
      <c r="D78" s="181">
        <f>+D75+D76-D77</f>
        <v>64580</v>
      </c>
      <c r="E78" s="13"/>
      <c r="F78" s="48"/>
      <c r="G78" s="27"/>
      <c r="H78" s="27"/>
      <c r="I78" s="27"/>
      <c r="K78" s="8"/>
    </row>
    <row r="79" spans="1:11" s="2" customFormat="1" ht="15" customHeight="1">
      <c r="A79" s="165" t="s">
        <v>27</v>
      </c>
      <c r="B79" s="184"/>
      <c r="C79" s="185"/>
      <c r="D79" s="185"/>
      <c r="E79" s="41"/>
      <c r="F79" s="36"/>
      <c r="G79" s="27"/>
      <c r="H79" s="27"/>
      <c r="I79" s="27"/>
      <c r="K79" s="8"/>
    </row>
    <row r="80" spans="1:9" ht="15" customHeight="1">
      <c r="A80" s="186" t="s">
        <v>50</v>
      </c>
      <c r="B80" s="31"/>
      <c r="C80" s="57"/>
      <c r="D80" s="131">
        <f>+C19</f>
        <v>15000</v>
      </c>
      <c r="E80" s="41"/>
      <c r="F80" s="36"/>
      <c r="G80" s="13"/>
      <c r="H80" s="13"/>
      <c r="I80" s="13"/>
    </row>
    <row r="81" spans="1:9" ht="15" customHeight="1" thickBot="1">
      <c r="A81" s="186" t="s">
        <v>51</v>
      </c>
      <c r="B81" s="31"/>
      <c r="C81" s="57"/>
      <c r="D81" s="131">
        <f>+C20</f>
        <v>80000</v>
      </c>
      <c r="E81" s="41"/>
      <c r="F81" s="36"/>
      <c r="G81" s="13"/>
      <c r="H81" s="13"/>
      <c r="I81" s="13"/>
    </row>
    <row r="82" spans="1:9" ht="15" customHeight="1" thickBot="1">
      <c r="A82" s="188" t="s">
        <v>52</v>
      </c>
      <c r="B82" s="137"/>
      <c r="C82" s="102"/>
      <c r="D82" s="209">
        <f>+C21*C22</f>
        <v>13200</v>
      </c>
      <c r="E82" s="13"/>
      <c r="F82" s="26"/>
      <c r="G82" s="13"/>
      <c r="H82" s="13"/>
      <c r="I82" s="13"/>
    </row>
    <row r="83" spans="1:9" ht="15" customHeight="1">
      <c r="A83" s="58" t="s">
        <v>53</v>
      </c>
      <c r="B83" s="31"/>
      <c r="C83" s="57"/>
      <c r="D83" s="131">
        <f>+D80+D81-D82</f>
        <v>81800</v>
      </c>
      <c r="E83" s="13"/>
      <c r="F83" s="38"/>
      <c r="G83" s="13"/>
      <c r="H83" s="13"/>
      <c r="I83" s="13"/>
    </row>
    <row r="84" spans="1:9" ht="15" customHeight="1">
      <c r="A84" s="167" t="s">
        <v>125</v>
      </c>
      <c r="B84" s="31"/>
      <c r="C84" s="57"/>
      <c r="D84" s="131">
        <v>30000</v>
      </c>
      <c r="E84" s="32"/>
      <c r="F84" s="38"/>
      <c r="G84" s="13"/>
      <c r="H84" s="13"/>
      <c r="I84" s="13"/>
    </row>
    <row r="85" spans="1:9" ht="15" customHeight="1" thickBot="1">
      <c r="A85" s="58" t="s">
        <v>96</v>
      </c>
      <c r="B85" s="31"/>
      <c r="C85" s="57"/>
      <c r="D85" s="131">
        <f>+D82+D77</f>
        <v>25620</v>
      </c>
      <c r="E85" s="32"/>
      <c r="F85" s="38"/>
      <c r="G85" s="13"/>
      <c r="H85" s="13"/>
      <c r="I85" s="13"/>
    </row>
    <row r="86" spans="1:9" ht="15" customHeight="1" thickBot="1">
      <c r="A86" s="22" t="s">
        <v>43</v>
      </c>
      <c r="B86" s="190"/>
      <c r="C86" s="138"/>
      <c r="D86" s="97">
        <f>+D84-D85</f>
        <v>4380</v>
      </c>
      <c r="E86" s="40"/>
      <c r="F86" s="38"/>
      <c r="G86" s="13"/>
      <c r="H86" s="13"/>
      <c r="I86" s="13"/>
    </row>
    <row r="87" spans="1:9" ht="15" customHeight="1">
      <c r="A87" s="23"/>
      <c r="B87" s="23"/>
      <c r="C87" s="23"/>
      <c r="D87" s="13"/>
      <c r="E87" s="27"/>
      <c r="F87" s="26"/>
      <c r="G87" s="13"/>
      <c r="H87" s="13"/>
      <c r="I87" s="13"/>
    </row>
    <row r="88" spans="1:9" ht="15" customHeight="1">
      <c r="A88" s="31" t="s">
        <v>113</v>
      </c>
      <c r="B88" s="31"/>
      <c r="C88" s="31"/>
      <c r="D88" s="31"/>
      <c r="E88" s="40"/>
      <c r="F88" s="38"/>
      <c r="G88" s="31"/>
      <c r="H88" s="31"/>
      <c r="I88" s="13"/>
    </row>
    <row r="89" spans="1:9" ht="15" customHeight="1">
      <c r="A89" s="31" t="s">
        <v>55</v>
      </c>
      <c r="D89" s="31"/>
      <c r="E89" s="35"/>
      <c r="F89" s="38"/>
      <c r="G89" s="31"/>
      <c r="H89" s="31"/>
      <c r="I89" s="13"/>
    </row>
    <row r="90" spans="1:9" ht="15" customHeight="1">
      <c r="A90" s="35" t="s">
        <v>56</v>
      </c>
      <c r="B90" s="31"/>
      <c r="C90" s="31"/>
      <c r="D90" s="31"/>
      <c r="E90" s="31"/>
      <c r="F90" s="36"/>
      <c r="G90" s="31"/>
      <c r="H90" s="31"/>
      <c r="I90" s="13"/>
    </row>
    <row r="91" spans="1:9" ht="15" customHeight="1">
      <c r="A91" s="31" t="s">
        <v>57</v>
      </c>
      <c r="B91" s="31"/>
      <c r="C91" s="31"/>
      <c r="D91" s="31"/>
      <c r="E91" s="31"/>
      <c r="F91" s="31"/>
      <c r="G91" s="31"/>
      <c r="H91" s="31"/>
      <c r="I91" s="13"/>
    </row>
    <row r="92" spans="1:9" ht="15" customHeight="1">
      <c r="A92" s="35" t="s">
        <v>148</v>
      </c>
      <c r="B92" s="35"/>
      <c r="C92" s="35"/>
      <c r="D92" s="35"/>
      <c r="E92" s="35"/>
      <c r="F92" s="31"/>
      <c r="G92" s="31"/>
      <c r="H92" s="31"/>
      <c r="I92" s="13"/>
    </row>
    <row r="93" spans="1:9" ht="15" customHeight="1">
      <c r="A93" s="35" t="s">
        <v>149</v>
      </c>
      <c r="B93" s="35"/>
      <c r="C93" s="35"/>
      <c r="D93" s="35"/>
      <c r="E93" s="35"/>
      <c r="F93" s="13"/>
      <c r="G93" s="13"/>
      <c r="H93" s="13"/>
      <c r="I93" s="13"/>
    </row>
    <row r="94" spans="1:11" ht="15" customHeight="1">
      <c r="A94" s="35"/>
      <c r="B94" s="35"/>
      <c r="C94" s="35"/>
      <c r="D94" s="35"/>
      <c r="E94" s="35"/>
      <c r="F94" s="13"/>
      <c r="G94" s="13"/>
      <c r="H94" s="13"/>
      <c r="I94" s="13"/>
      <c r="K94" s="5"/>
    </row>
    <row r="95" spans="1:11" ht="15" customHeight="1">
      <c r="A95" s="31" t="s">
        <v>61</v>
      </c>
      <c r="B95" s="31"/>
      <c r="C95" s="31"/>
      <c r="D95" s="31"/>
      <c r="E95" s="31"/>
      <c r="F95" s="13"/>
      <c r="G95" s="13"/>
      <c r="H95" s="13"/>
      <c r="I95" s="13"/>
      <c r="K95" s="5"/>
    </row>
    <row r="96" spans="1:11" ht="15" customHeight="1">
      <c r="A96" s="31" t="s">
        <v>139</v>
      </c>
      <c r="B96" s="31"/>
      <c r="C96" s="31"/>
      <c r="D96" s="31"/>
      <c r="E96" s="31"/>
      <c r="F96" s="31"/>
      <c r="G96" s="31"/>
      <c r="H96" s="31"/>
      <c r="I96" s="31"/>
      <c r="J96" s="5"/>
      <c r="K96" s="5"/>
    </row>
    <row r="97" spans="1:11" ht="15" customHeight="1">
      <c r="A97" s="35" t="s">
        <v>69</v>
      </c>
      <c r="B97" s="35"/>
      <c r="C97" s="35"/>
      <c r="D97" s="110"/>
      <c r="E97" s="35"/>
      <c r="F97" s="31"/>
      <c r="G97" s="31"/>
      <c r="H97" s="31"/>
      <c r="I97" s="31"/>
      <c r="J97" s="5"/>
      <c r="K97" s="5"/>
    </row>
    <row r="98" spans="1:11" ht="15" customHeight="1">
      <c r="A98" s="35" t="s">
        <v>100</v>
      </c>
      <c r="B98" s="35"/>
      <c r="C98" s="35"/>
      <c r="D98" s="110"/>
      <c r="E98" s="35"/>
      <c r="F98" s="31"/>
      <c r="G98" s="31"/>
      <c r="H98" s="31"/>
      <c r="I98" s="31"/>
      <c r="J98" s="5"/>
      <c r="K98" s="5"/>
    </row>
    <row r="99" spans="1:11" ht="15" customHeight="1">
      <c r="A99" s="31" t="s">
        <v>101</v>
      </c>
      <c r="B99" s="31"/>
      <c r="C99" s="31"/>
      <c r="D99" s="108"/>
      <c r="E99" s="31"/>
      <c r="F99" s="31"/>
      <c r="G99" s="31"/>
      <c r="H99" s="31"/>
      <c r="I99" s="31"/>
      <c r="J99" s="5"/>
      <c r="K99" s="5"/>
    </row>
    <row r="100" spans="1:11" ht="15" customHeight="1">
      <c r="A100" s="31" t="s">
        <v>102</v>
      </c>
      <c r="B100" s="31"/>
      <c r="C100" s="31"/>
      <c r="D100" s="108"/>
      <c r="E100" s="31"/>
      <c r="F100" s="31"/>
      <c r="G100" s="31"/>
      <c r="H100" s="31"/>
      <c r="I100" s="31"/>
      <c r="J100" s="5"/>
      <c r="K100" s="5"/>
    </row>
    <row r="101" spans="1:11" ht="15" customHeight="1">
      <c r="A101" s="31" t="s">
        <v>103</v>
      </c>
      <c r="B101" s="31"/>
      <c r="C101" s="31"/>
      <c r="D101" s="108"/>
      <c r="E101" s="31"/>
      <c r="F101" s="31"/>
      <c r="G101" s="31"/>
      <c r="H101" s="31"/>
      <c r="I101" s="31"/>
      <c r="J101" s="5"/>
      <c r="K101" s="5"/>
    </row>
    <row r="102" spans="1:11" ht="15" customHeight="1">
      <c r="A102" s="31" t="s">
        <v>62</v>
      </c>
      <c r="B102" s="31"/>
      <c r="C102" s="31"/>
      <c r="D102" s="108"/>
      <c r="E102" s="31"/>
      <c r="F102" s="31"/>
      <c r="G102" s="31"/>
      <c r="H102" s="31"/>
      <c r="I102" s="31"/>
      <c r="J102" s="5"/>
      <c r="K102" s="5"/>
    </row>
    <row r="103" spans="1:11" ht="15" customHeight="1">
      <c r="A103" s="31" t="s">
        <v>64</v>
      </c>
      <c r="B103" s="31"/>
      <c r="C103" s="31"/>
      <c r="D103" s="108">
        <v>35000</v>
      </c>
      <c r="E103" s="31"/>
      <c r="F103" s="31"/>
      <c r="G103" s="31"/>
      <c r="H103" s="31"/>
      <c r="I103" s="31"/>
      <c r="J103" s="5"/>
      <c r="K103" s="5"/>
    </row>
    <row r="104" spans="1:11" ht="15" customHeight="1">
      <c r="A104" s="31" t="s">
        <v>104</v>
      </c>
      <c r="B104" s="31"/>
      <c r="C104" s="31"/>
      <c r="D104" s="108">
        <f>+(D103/5)*2</f>
        <v>14000</v>
      </c>
      <c r="E104" s="31"/>
      <c r="F104" s="31"/>
      <c r="G104" s="31"/>
      <c r="H104" s="31"/>
      <c r="I104" s="31"/>
      <c r="J104" s="5"/>
      <c r="K104" s="5"/>
    </row>
    <row r="105" spans="1:11" ht="15" customHeight="1">
      <c r="A105" s="35" t="s">
        <v>65</v>
      </c>
      <c r="B105" s="27"/>
      <c r="C105" s="31"/>
      <c r="D105" s="108">
        <f>+D103-D104</f>
        <v>21000</v>
      </c>
      <c r="E105" s="31"/>
      <c r="F105" s="31"/>
      <c r="G105" s="31"/>
      <c r="H105" s="31"/>
      <c r="I105" s="31"/>
      <c r="J105" s="6"/>
      <c r="K105" s="5"/>
    </row>
    <row r="106" spans="1:11" ht="15" customHeight="1">
      <c r="A106" s="232" t="s">
        <v>164</v>
      </c>
      <c r="B106" s="27"/>
      <c r="C106" s="31"/>
      <c r="D106" s="108">
        <v>25000</v>
      </c>
      <c r="E106" s="31"/>
      <c r="F106" s="31"/>
      <c r="G106" s="31"/>
      <c r="H106" s="31"/>
      <c r="I106" s="31"/>
      <c r="J106" s="6"/>
      <c r="K106" s="5"/>
    </row>
    <row r="107" spans="1:11" ht="15" customHeight="1">
      <c r="A107" s="35" t="s">
        <v>63</v>
      </c>
      <c r="B107" s="35"/>
      <c r="C107" s="31"/>
      <c r="D107" s="38"/>
      <c r="E107" s="31"/>
      <c r="F107" s="13"/>
      <c r="G107" s="13"/>
      <c r="H107" s="13"/>
      <c r="I107" s="13"/>
      <c r="J107" s="6"/>
      <c r="K107" s="5"/>
    </row>
    <row r="108" spans="1:11" ht="15" customHeight="1">
      <c r="A108" s="35" t="s">
        <v>119</v>
      </c>
      <c r="B108" s="31"/>
      <c r="C108" s="31"/>
      <c r="D108" s="38"/>
      <c r="E108" s="31"/>
      <c r="F108" s="31"/>
      <c r="G108" s="31"/>
      <c r="H108" s="38"/>
      <c r="I108" s="13"/>
      <c r="J108" s="10"/>
      <c r="K108" s="5"/>
    </row>
    <row r="109" spans="1:11" ht="15" customHeight="1">
      <c r="A109" s="31" t="s">
        <v>66</v>
      </c>
      <c r="B109" s="31"/>
      <c r="C109" s="31"/>
      <c r="D109" s="108">
        <v>425000</v>
      </c>
      <c r="E109" s="31"/>
      <c r="F109" s="31"/>
      <c r="G109" s="31"/>
      <c r="H109" s="38"/>
      <c r="I109" s="4"/>
      <c r="J109" s="6"/>
      <c r="K109" s="5"/>
    </row>
    <row r="110" spans="1:11" ht="15" customHeight="1">
      <c r="A110" s="13" t="s">
        <v>105</v>
      </c>
      <c r="B110" s="13"/>
      <c r="C110" s="13"/>
      <c r="D110" s="75">
        <f>+((E13*E14)/200)*16</f>
        <v>22780</v>
      </c>
      <c r="E110" s="31"/>
      <c r="F110" s="35"/>
      <c r="G110" s="35"/>
      <c r="H110" s="36"/>
      <c r="I110" s="4"/>
      <c r="J110" s="6"/>
      <c r="K110" s="5"/>
    </row>
    <row r="111" spans="1:11" ht="15" customHeight="1">
      <c r="A111" s="13" t="s">
        <v>116</v>
      </c>
      <c r="B111" s="13"/>
      <c r="C111" s="13"/>
      <c r="D111" s="128">
        <v>16</v>
      </c>
      <c r="E111" s="31"/>
      <c r="F111" s="35"/>
      <c r="G111" s="35"/>
      <c r="H111" s="36"/>
      <c r="I111" s="4"/>
      <c r="J111" s="6"/>
      <c r="K111" s="5"/>
    </row>
    <row r="112" spans="1:11" ht="15" customHeight="1">
      <c r="A112" s="13" t="s">
        <v>67</v>
      </c>
      <c r="B112" s="13"/>
      <c r="C112" s="13"/>
      <c r="D112" s="75">
        <f>+D109-D110</f>
        <v>402220</v>
      </c>
      <c r="E112" s="224" t="s">
        <v>68</v>
      </c>
      <c r="F112" s="224"/>
      <c r="G112" s="35"/>
      <c r="H112" s="35"/>
      <c r="I112" s="18"/>
      <c r="J112" s="6"/>
      <c r="K112" s="5"/>
    </row>
    <row r="113" spans="1:11" ht="15" customHeight="1">
      <c r="A113" s="13" t="s">
        <v>110</v>
      </c>
      <c r="B113" s="13"/>
      <c r="C113" s="13"/>
      <c r="D113" s="75">
        <v>450000</v>
      </c>
      <c r="E113" s="224"/>
      <c r="F113" s="224"/>
      <c r="G113" s="35"/>
      <c r="H113" s="35"/>
      <c r="I113" s="18"/>
      <c r="J113" s="6"/>
      <c r="K113" s="5"/>
    </row>
    <row r="114" spans="1:11" ht="15" customHeight="1">
      <c r="A114" s="31" t="s">
        <v>106</v>
      </c>
      <c r="B114" s="23"/>
      <c r="C114" s="13"/>
      <c r="D114" s="75">
        <v>402220</v>
      </c>
      <c r="E114" s="31"/>
      <c r="F114" s="28"/>
      <c r="G114" s="13"/>
      <c r="H114" s="13"/>
      <c r="I114" s="5"/>
      <c r="J114" s="6"/>
      <c r="K114" s="5"/>
    </row>
    <row r="115" spans="1:11" ht="15">
      <c r="A115" s="13" t="s">
        <v>107</v>
      </c>
      <c r="B115" s="13"/>
      <c r="C115" s="13"/>
      <c r="D115" s="75">
        <f>+D113</f>
        <v>450000</v>
      </c>
      <c r="E115" s="40"/>
      <c r="F115" s="28"/>
      <c r="G115" s="13"/>
      <c r="H115" s="13"/>
      <c r="I115" s="8"/>
      <c r="J115" s="8"/>
      <c r="K115" s="8"/>
    </row>
    <row r="116" spans="1:11" ht="15.75" thickBot="1">
      <c r="A116" s="13"/>
      <c r="B116" s="13"/>
      <c r="C116" s="13"/>
      <c r="D116" s="75"/>
      <c r="E116" s="40"/>
      <c r="F116" s="28"/>
      <c r="G116" s="13"/>
      <c r="H116" s="13"/>
      <c r="I116" s="8"/>
      <c r="J116" s="8"/>
      <c r="K116" s="8"/>
    </row>
    <row r="117" spans="1:11" ht="15">
      <c r="A117" s="194" t="s">
        <v>70</v>
      </c>
      <c r="B117" s="196"/>
      <c r="C117" s="195"/>
      <c r="D117" s="130"/>
      <c r="E117" s="40"/>
      <c r="F117" s="28"/>
      <c r="G117" s="13"/>
      <c r="H117" s="13"/>
      <c r="K117" s="8"/>
    </row>
    <row r="118" spans="1:8" ht="15">
      <c r="A118" s="167" t="s">
        <v>128</v>
      </c>
      <c r="B118" s="197"/>
      <c r="C118" s="13"/>
      <c r="D118" s="131">
        <f>+D106-D105</f>
        <v>4000</v>
      </c>
      <c r="E118" s="32"/>
      <c r="F118" s="28"/>
      <c r="G118" s="13"/>
      <c r="H118" s="13"/>
    </row>
    <row r="119" spans="1:8" ht="15.75" thickBot="1">
      <c r="A119" s="167" t="s">
        <v>129</v>
      </c>
      <c r="B119" s="168"/>
      <c r="C119" s="13"/>
      <c r="D119" s="131">
        <f>+D115-D114</f>
        <v>47780</v>
      </c>
      <c r="E119" s="32"/>
      <c r="F119" s="28"/>
      <c r="G119" s="13"/>
      <c r="H119" s="13"/>
    </row>
    <row r="120" spans="1:8" ht="15.75" thickBot="1">
      <c r="A120" s="134" t="s">
        <v>118</v>
      </c>
      <c r="B120" s="30"/>
      <c r="C120" s="21"/>
      <c r="D120" s="97">
        <f>+D119-D118</f>
        <v>43780</v>
      </c>
      <c r="E120" s="32"/>
      <c r="F120" s="38"/>
      <c r="G120" s="13"/>
      <c r="H120" s="13"/>
    </row>
    <row r="121" spans="1:8" ht="15">
      <c r="A121" s="35"/>
      <c r="B121" s="35"/>
      <c r="C121" s="35"/>
      <c r="D121" s="13"/>
      <c r="E121" s="32"/>
      <c r="F121" s="36"/>
      <c r="G121" s="13"/>
      <c r="H121" s="13"/>
    </row>
    <row r="122" spans="1:8" ht="15">
      <c r="A122" s="35" t="s">
        <v>80</v>
      </c>
      <c r="B122" s="35"/>
      <c r="C122" s="35"/>
      <c r="D122" s="75">
        <f>+D41+D40</f>
        <v>670688.5</v>
      </c>
      <c r="E122" s="32"/>
      <c r="F122" s="36"/>
      <c r="G122" s="13"/>
      <c r="H122" s="13"/>
    </row>
    <row r="123" spans="1:8" ht="15">
      <c r="A123" s="35" t="s">
        <v>108</v>
      </c>
      <c r="B123" s="35"/>
      <c r="C123" s="35"/>
      <c r="D123" s="75">
        <f>+D42*1%</f>
        <v>6706.885</v>
      </c>
      <c r="E123" s="32"/>
      <c r="F123" s="36"/>
      <c r="G123" s="13"/>
      <c r="H123" s="13"/>
    </row>
    <row r="124" spans="1:8" ht="15">
      <c r="A124" s="31" t="s">
        <v>131</v>
      </c>
      <c r="B124" s="31"/>
      <c r="C124" s="31"/>
      <c r="D124" s="31"/>
      <c r="E124" s="31"/>
      <c r="F124" s="38"/>
      <c r="G124" s="31"/>
      <c r="H124" s="31"/>
    </row>
    <row r="125" spans="1:8" ht="15">
      <c r="A125" s="19" t="s">
        <v>81</v>
      </c>
      <c r="B125" s="51"/>
      <c r="C125" s="31"/>
      <c r="D125" s="31"/>
      <c r="E125" s="71"/>
      <c r="F125" s="38"/>
      <c r="G125" s="31"/>
      <c r="H125" s="31"/>
    </row>
    <row r="126" spans="1:8" ht="15.75" thickBot="1">
      <c r="A126" s="19"/>
      <c r="B126" s="51"/>
      <c r="C126" s="31"/>
      <c r="D126" s="31"/>
      <c r="E126" s="71"/>
      <c r="F126" s="38"/>
      <c r="G126" s="31"/>
      <c r="H126" s="31"/>
    </row>
    <row r="127" spans="1:8" ht="15">
      <c r="A127" s="100" t="s">
        <v>83</v>
      </c>
      <c r="B127" s="187"/>
      <c r="C127" s="63"/>
      <c r="D127" s="210">
        <f>+D123</f>
        <v>6706.885</v>
      </c>
      <c r="E127" s="31"/>
      <c r="F127" s="31"/>
      <c r="G127" s="31"/>
      <c r="H127" s="31"/>
    </row>
    <row r="128" spans="1:8" ht="15">
      <c r="A128" s="167" t="s">
        <v>84</v>
      </c>
      <c r="B128" s="13"/>
      <c r="C128" s="168"/>
      <c r="D128" s="131">
        <f>+E18*0.35</f>
        <v>19687.5</v>
      </c>
      <c r="E128" s="13"/>
      <c r="F128" s="13"/>
      <c r="G128" s="13"/>
      <c r="H128" s="13"/>
    </row>
    <row r="129" spans="1:8" ht="15">
      <c r="A129" s="167" t="s">
        <v>82</v>
      </c>
      <c r="B129" s="13"/>
      <c r="C129" s="168"/>
      <c r="D129" s="131">
        <f>+D128-D127</f>
        <v>12980.615</v>
      </c>
      <c r="E129" s="13"/>
      <c r="F129" s="13"/>
      <c r="G129" s="13"/>
      <c r="H129" s="13"/>
    </row>
    <row r="130" spans="1:8" ht="15.75" thickBot="1">
      <c r="A130" s="172" t="s">
        <v>120</v>
      </c>
      <c r="B130" s="207"/>
      <c r="C130" s="169"/>
      <c r="D130" s="211">
        <v>7500</v>
      </c>
      <c r="E130" s="13"/>
      <c r="F130" s="13"/>
      <c r="G130" s="13"/>
      <c r="H130" s="13"/>
    </row>
    <row r="131" spans="1:8" ht="15">
      <c r="A131" s="194" t="s">
        <v>77</v>
      </c>
      <c r="B131" s="195"/>
      <c r="C131" s="196"/>
      <c r="D131" s="130">
        <f>+D128</f>
        <v>19687.5</v>
      </c>
      <c r="E131" s="13"/>
      <c r="F131" s="13"/>
      <c r="G131" s="13"/>
      <c r="H131" s="13"/>
    </row>
    <row r="132" spans="1:8" ht="15.75" thickBot="1">
      <c r="A132" s="167" t="s">
        <v>145</v>
      </c>
      <c r="B132" s="13"/>
      <c r="C132" s="168"/>
      <c r="D132" s="131">
        <f>+D127</f>
        <v>6706.885</v>
      </c>
      <c r="E132" s="13"/>
      <c r="F132" s="13"/>
      <c r="G132" s="13"/>
      <c r="H132" s="13"/>
    </row>
    <row r="133" spans="1:8" ht="15.75" thickBot="1">
      <c r="A133" s="133" t="s">
        <v>130</v>
      </c>
      <c r="B133" s="208"/>
      <c r="C133" s="198"/>
      <c r="D133" s="189">
        <f>+D131-D132</f>
        <v>12980.615</v>
      </c>
      <c r="E133" s="13"/>
      <c r="F133" s="13"/>
      <c r="G133" s="13"/>
      <c r="H133" s="13"/>
    </row>
    <row r="134" spans="1:8" ht="15.75" thickBot="1">
      <c r="A134" s="167" t="s">
        <v>97</v>
      </c>
      <c r="B134" s="13"/>
      <c r="C134" s="168"/>
      <c r="D134" s="131">
        <f>+B16</f>
        <v>5000</v>
      </c>
      <c r="E134" s="13"/>
      <c r="F134" s="13"/>
      <c r="G134" s="13"/>
      <c r="H134" s="13"/>
    </row>
    <row r="135" spans="1:8" ht="15.75" thickBot="1">
      <c r="A135" s="134" t="s">
        <v>146</v>
      </c>
      <c r="B135" s="21"/>
      <c r="C135" s="30"/>
      <c r="D135" s="97">
        <f>+D133-D134</f>
        <v>7980.615</v>
      </c>
      <c r="E135" s="13"/>
      <c r="F135" s="13"/>
      <c r="G135" s="13"/>
      <c r="H135" s="13"/>
    </row>
    <row r="136" spans="1:8" ht="15.75" thickBot="1">
      <c r="A136" s="134" t="s">
        <v>121</v>
      </c>
      <c r="B136" s="21"/>
      <c r="C136" s="30"/>
      <c r="D136" s="97">
        <f>+D130-D127</f>
        <v>793.1149999999998</v>
      </c>
      <c r="E136" s="13"/>
      <c r="F136" s="13"/>
      <c r="G136" s="13"/>
      <c r="H136" s="13"/>
    </row>
    <row r="137" spans="1:8" s="61" customFormat="1" ht="15">
      <c r="A137" s="23"/>
      <c r="B137" s="23"/>
      <c r="C137" s="23"/>
      <c r="D137" s="115"/>
      <c r="E137" s="13"/>
      <c r="F137" s="13"/>
      <c r="G137" s="13"/>
      <c r="H137" s="13"/>
    </row>
    <row r="138" spans="1:8" ht="15">
      <c r="A138" s="31" t="s">
        <v>109</v>
      </c>
      <c r="B138" s="31"/>
      <c r="C138" s="31"/>
      <c r="D138" s="31"/>
      <c r="E138" s="31"/>
      <c r="F138" s="31"/>
      <c r="G138" s="31"/>
      <c r="H138" s="31"/>
    </row>
    <row r="139" spans="1:8" ht="15">
      <c r="A139" s="31" t="s">
        <v>115</v>
      </c>
      <c r="B139" s="31"/>
      <c r="C139" s="31"/>
      <c r="D139" s="31"/>
      <c r="E139" s="31"/>
      <c r="F139" s="31"/>
      <c r="G139" s="31"/>
      <c r="H139" s="31"/>
    </row>
    <row r="140" spans="1:8" ht="15">
      <c r="A140" s="31"/>
      <c r="B140" s="31"/>
      <c r="C140" s="31"/>
      <c r="D140" s="31"/>
      <c r="E140" s="31"/>
      <c r="F140" s="38"/>
      <c r="G140" s="31"/>
      <c r="H140" s="31"/>
    </row>
    <row r="141" spans="1:8" ht="15">
      <c r="A141" s="23"/>
      <c r="B141" s="23"/>
      <c r="C141" s="23"/>
      <c r="D141" s="23"/>
      <c r="E141" s="23"/>
      <c r="F141" s="26"/>
      <c r="G141" s="13"/>
      <c r="H141" s="13"/>
    </row>
    <row r="142" spans="1:8" ht="15">
      <c r="A142" s="23"/>
      <c r="B142" s="23"/>
      <c r="C142" s="23"/>
      <c r="D142" s="23"/>
      <c r="E142" s="23"/>
      <c r="F142" s="26"/>
      <c r="G142" s="13"/>
      <c r="H142" s="13"/>
    </row>
    <row r="143" spans="1:8" ht="15">
      <c r="A143" s="23"/>
      <c r="B143" s="23"/>
      <c r="C143" s="23"/>
      <c r="D143" s="23"/>
      <c r="E143" s="27"/>
      <c r="F143" s="26"/>
      <c r="G143" s="13"/>
      <c r="H143" s="13"/>
    </row>
    <row r="144" spans="1:8" ht="15">
      <c r="A144" s="13"/>
      <c r="B144" s="13"/>
      <c r="C144" s="13"/>
      <c r="D144" s="13"/>
      <c r="E144" s="13"/>
      <c r="F144" s="13"/>
      <c r="G144" s="13"/>
      <c r="H144" s="13"/>
    </row>
    <row r="145" spans="1:8" ht="15">
      <c r="A145" s="42"/>
      <c r="B145" s="42"/>
      <c r="C145" s="43"/>
      <c r="D145" s="43"/>
      <c r="E145" s="13"/>
      <c r="F145" s="13"/>
      <c r="G145" s="13"/>
      <c r="H145" s="13"/>
    </row>
    <row r="146" spans="1:8" ht="15">
      <c r="A146" s="27"/>
      <c r="B146" s="27"/>
      <c r="C146" s="35"/>
      <c r="D146" s="35"/>
      <c r="E146" s="13"/>
      <c r="F146" s="13"/>
      <c r="G146" s="13"/>
      <c r="H146" s="13"/>
    </row>
    <row r="147" spans="1:8" ht="15">
      <c r="A147" s="13"/>
      <c r="B147" s="13"/>
      <c r="C147" s="13"/>
      <c r="D147" s="23"/>
      <c r="E147" s="13"/>
      <c r="F147" s="13"/>
      <c r="G147" s="13"/>
      <c r="H147" s="13"/>
    </row>
    <row r="148" spans="1:8" ht="15">
      <c r="A148" s="13"/>
      <c r="B148" s="13"/>
      <c r="C148" s="13"/>
      <c r="D148" s="23"/>
      <c r="E148" s="13"/>
      <c r="F148" s="13"/>
      <c r="G148" s="13"/>
      <c r="H148" s="13"/>
    </row>
    <row r="149" spans="1:8" ht="15">
      <c r="A149" s="23"/>
      <c r="B149" s="13"/>
      <c r="C149" s="13"/>
      <c r="D149" s="13"/>
      <c r="E149" s="13"/>
      <c r="F149" s="39"/>
      <c r="G149" s="13"/>
      <c r="H149" s="13"/>
    </row>
    <row r="150" spans="1:8" ht="15">
      <c r="A150" s="13"/>
      <c r="B150" s="13"/>
      <c r="C150" s="13"/>
      <c r="D150" s="13"/>
      <c r="E150" s="13"/>
      <c r="F150" s="13"/>
      <c r="G150" s="13"/>
      <c r="H150" s="13"/>
    </row>
    <row r="151" spans="1:8" ht="15">
      <c r="A151" s="13"/>
      <c r="B151" s="13"/>
      <c r="C151" s="13"/>
      <c r="D151" s="13"/>
      <c r="E151" s="13"/>
      <c r="F151" s="13"/>
      <c r="G151" s="13"/>
      <c r="H151" s="13"/>
    </row>
    <row r="152" spans="1:8" ht="15">
      <c r="A152" s="23"/>
      <c r="B152" s="23"/>
      <c r="C152" s="13"/>
      <c r="D152" s="13"/>
      <c r="E152" s="13"/>
      <c r="F152" s="23"/>
      <c r="G152" s="13"/>
      <c r="H152" s="13"/>
    </row>
    <row r="153" spans="1:8" ht="15">
      <c r="A153" s="23"/>
      <c r="B153" s="23"/>
      <c r="C153" s="13"/>
      <c r="D153" s="13"/>
      <c r="E153" s="13"/>
      <c r="F153" s="23"/>
      <c r="G153" s="13"/>
      <c r="H153" s="13"/>
    </row>
    <row r="154" spans="1:8" ht="15">
      <c r="A154" s="13"/>
      <c r="B154" s="13"/>
      <c r="C154" s="13"/>
      <c r="D154" s="13"/>
      <c r="E154" s="13"/>
      <c r="F154" s="13"/>
      <c r="G154" s="13"/>
      <c r="H154" s="13"/>
    </row>
    <row r="155" spans="1:8" ht="15">
      <c r="A155" s="13"/>
      <c r="B155" s="13"/>
      <c r="C155" s="13"/>
      <c r="D155" s="13"/>
      <c r="E155" s="13"/>
      <c r="F155" s="13"/>
      <c r="G155" s="13"/>
      <c r="H155" s="13"/>
    </row>
    <row r="156" spans="1:8" ht="15">
      <c r="A156" s="23"/>
      <c r="B156" s="23"/>
      <c r="C156" s="23"/>
      <c r="D156" s="13"/>
      <c r="E156" s="13"/>
      <c r="F156" s="23"/>
      <c r="G156" s="13"/>
      <c r="H156" s="13"/>
    </row>
    <row r="157" spans="1:8" ht="15">
      <c r="A157" s="23"/>
      <c r="B157" s="23"/>
      <c r="C157" s="23"/>
      <c r="D157" s="13"/>
      <c r="E157" s="13"/>
      <c r="F157" s="23"/>
      <c r="G157" s="13"/>
      <c r="H157" s="13"/>
    </row>
    <row r="158" spans="1:8" ht="15">
      <c r="A158" s="44"/>
      <c r="B158" s="44"/>
      <c r="C158" s="44"/>
      <c r="D158" s="13"/>
      <c r="E158" s="13"/>
      <c r="F158" s="13"/>
      <c r="G158" s="13"/>
      <c r="H158" s="13"/>
    </row>
    <row r="159" spans="1:8" ht="15">
      <c r="A159" s="44"/>
      <c r="B159" s="44"/>
      <c r="C159" s="44"/>
      <c r="D159" s="13"/>
      <c r="E159" s="13"/>
      <c r="F159" s="13"/>
      <c r="G159" s="13"/>
      <c r="H159" s="13"/>
    </row>
    <row r="160" spans="1:8" ht="15">
      <c r="A160" s="13"/>
      <c r="B160" s="13"/>
      <c r="C160" s="13"/>
      <c r="D160" s="13"/>
      <c r="E160" s="39"/>
      <c r="F160" s="53"/>
      <c r="G160" s="13"/>
      <c r="H160" s="13"/>
    </row>
    <row r="161" spans="1:8" ht="15">
      <c r="A161" s="23"/>
      <c r="B161" s="23"/>
      <c r="C161" s="23"/>
      <c r="D161" s="13"/>
      <c r="E161" s="13"/>
      <c r="F161" s="26"/>
      <c r="G161" s="13"/>
      <c r="H161" s="13"/>
    </row>
    <row r="162" spans="1:8" ht="15">
      <c r="A162" s="13"/>
      <c r="B162" s="13"/>
      <c r="C162" s="13"/>
      <c r="D162" s="13"/>
      <c r="E162" s="13"/>
      <c r="F162" s="28"/>
      <c r="G162" s="13"/>
      <c r="H162" s="13"/>
    </row>
    <row r="163" spans="1:9" ht="15">
      <c r="A163" s="13"/>
      <c r="B163" s="13"/>
      <c r="C163" s="13"/>
      <c r="D163" s="13"/>
      <c r="E163" s="32"/>
      <c r="F163" s="28"/>
      <c r="G163" s="23"/>
      <c r="H163" s="23"/>
      <c r="I163" s="16"/>
    </row>
    <row r="164" spans="1:8" ht="15">
      <c r="A164" s="13"/>
      <c r="B164" s="13"/>
      <c r="C164" s="13"/>
      <c r="D164" s="13"/>
      <c r="E164" s="32"/>
      <c r="F164" s="28"/>
      <c r="G164" s="13"/>
      <c r="H164" s="13"/>
    </row>
    <row r="165" spans="1:8" ht="15">
      <c r="A165" s="13"/>
      <c r="B165" s="13"/>
      <c r="C165" s="13"/>
      <c r="D165" s="13"/>
      <c r="E165" s="32"/>
      <c r="F165" s="28"/>
      <c r="G165" s="13"/>
      <c r="H165" s="13"/>
    </row>
    <row r="166" spans="1:8" ht="15">
      <c r="A166" s="23"/>
      <c r="B166" s="23"/>
      <c r="C166" s="23"/>
      <c r="D166" s="13"/>
      <c r="E166" s="32"/>
      <c r="F166" s="26"/>
      <c r="G166" s="13"/>
      <c r="H166" s="13"/>
    </row>
    <row r="167" spans="1:8" ht="15">
      <c r="A167" s="13"/>
      <c r="B167" s="54"/>
      <c r="C167" s="13"/>
      <c r="D167" s="13"/>
      <c r="E167" s="41"/>
      <c r="F167" s="13"/>
      <c r="G167" s="13"/>
      <c r="H167" s="13"/>
    </row>
    <row r="168" spans="1:8" ht="15">
      <c r="A168" s="23"/>
      <c r="B168" s="13"/>
      <c r="C168" s="13"/>
      <c r="D168" s="13"/>
      <c r="E168" s="13"/>
      <c r="F168" s="23"/>
      <c r="G168" s="13"/>
      <c r="H168" s="13"/>
    </row>
    <row r="169" spans="1:8" ht="15">
      <c r="A169" s="23"/>
      <c r="B169" s="23"/>
      <c r="C169" s="23"/>
      <c r="D169" s="23"/>
      <c r="E169" s="23"/>
      <c r="F169" s="23"/>
      <c r="G169" s="13"/>
      <c r="H169" s="13"/>
    </row>
    <row r="170" spans="1:8" ht="15">
      <c r="A170" s="23"/>
      <c r="B170" s="23"/>
      <c r="C170" s="23"/>
      <c r="D170" s="23"/>
      <c r="E170" s="23"/>
      <c r="F170" s="23"/>
      <c r="G170" s="13"/>
      <c r="H170" s="13"/>
    </row>
    <row r="171" spans="1:8" ht="15">
      <c r="A171" s="13"/>
      <c r="B171" s="13"/>
      <c r="C171" s="13"/>
      <c r="D171" s="13"/>
      <c r="E171" s="13"/>
      <c r="F171" s="28"/>
      <c r="G171" s="13"/>
      <c r="H171" s="13"/>
    </row>
    <row r="172" spans="1:8" ht="15">
      <c r="A172" s="13"/>
      <c r="B172" s="13"/>
      <c r="C172" s="13"/>
      <c r="D172" s="13"/>
      <c r="E172" s="41"/>
      <c r="F172" s="28"/>
      <c r="G172" s="13"/>
      <c r="H172" s="13"/>
    </row>
    <row r="173" spans="1:8" ht="15">
      <c r="A173" s="13"/>
      <c r="B173" s="13"/>
      <c r="C173" s="13"/>
      <c r="D173" s="13"/>
      <c r="E173" s="41"/>
      <c r="F173" s="28"/>
      <c r="G173" s="13"/>
      <c r="H173" s="13"/>
    </row>
    <row r="174" spans="1:8" ht="15">
      <c r="A174" s="13"/>
      <c r="B174" s="13"/>
      <c r="C174" s="13"/>
      <c r="D174" s="13"/>
      <c r="E174" s="41"/>
      <c r="F174" s="28"/>
      <c r="G174" s="13"/>
      <c r="H174" s="13"/>
    </row>
    <row r="175" spans="1:8" ht="15">
      <c r="A175" s="13"/>
      <c r="B175" s="13"/>
      <c r="C175" s="13"/>
      <c r="D175" s="13"/>
      <c r="E175" s="41"/>
      <c r="F175" s="28"/>
      <c r="G175" s="13"/>
      <c r="H175" s="13"/>
    </row>
    <row r="176" spans="1:8" ht="15">
      <c r="A176" s="13"/>
      <c r="B176" s="13"/>
      <c r="C176" s="13"/>
      <c r="D176" s="13"/>
      <c r="E176" s="41"/>
      <c r="F176" s="28"/>
      <c r="G176" s="13"/>
      <c r="H176" s="13"/>
    </row>
    <row r="177" spans="1:8" ht="15">
      <c r="A177" s="23"/>
      <c r="B177" s="23"/>
      <c r="C177" s="23"/>
      <c r="D177" s="23"/>
      <c r="E177" s="23"/>
      <c r="F177" s="26"/>
      <c r="G177" s="13"/>
      <c r="H177" s="13"/>
    </row>
    <row r="178" spans="1:8" ht="15">
      <c r="A178" s="23"/>
      <c r="B178" s="23"/>
      <c r="C178" s="23"/>
      <c r="D178" s="13"/>
      <c r="E178" s="32"/>
      <c r="F178" s="26"/>
      <c r="G178" s="13"/>
      <c r="H178" s="13"/>
    </row>
    <row r="179" spans="1:8" ht="15">
      <c r="A179" s="23"/>
      <c r="B179" s="23"/>
      <c r="C179" s="23"/>
      <c r="D179" s="23"/>
      <c r="E179" s="13"/>
      <c r="F179" s="13"/>
      <c r="G179" s="13"/>
      <c r="H179" s="13"/>
    </row>
    <row r="180" spans="1:8" ht="15">
      <c r="A180" s="13"/>
      <c r="B180" s="13"/>
      <c r="C180" s="13"/>
      <c r="D180" s="28"/>
      <c r="E180" s="13"/>
      <c r="F180" s="13"/>
      <c r="G180" s="13"/>
      <c r="H180" s="13"/>
    </row>
    <row r="181" spans="1:8" ht="15">
      <c r="A181" s="13"/>
      <c r="B181" s="13"/>
      <c r="C181" s="13"/>
      <c r="D181" s="28"/>
      <c r="E181" s="13"/>
      <c r="F181" s="13"/>
      <c r="G181" s="13"/>
      <c r="H181" s="13"/>
    </row>
    <row r="182" spans="1:8" ht="15">
      <c r="A182" s="13"/>
      <c r="B182" s="13"/>
      <c r="C182" s="13"/>
      <c r="D182" s="13"/>
      <c r="E182" s="13"/>
      <c r="F182" s="13"/>
      <c r="G182" s="13"/>
      <c r="H182" s="13"/>
    </row>
    <row r="183" spans="1:8" ht="15">
      <c r="A183" s="13"/>
      <c r="B183" s="13"/>
      <c r="C183" s="13"/>
      <c r="D183" s="28"/>
      <c r="E183" s="13"/>
      <c r="F183" s="13"/>
      <c r="G183" s="13"/>
      <c r="H183" s="13"/>
    </row>
    <row r="184" spans="1:8" ht="15">
      <c r="A184" s="13"/>
      <c r="B184" s="13"/>
      <c r="C184" s="13"/>
      <c r="D184" s="28"/>
      <c r="E184" s="13"/>
      <c r="F184" s="13"/>
      <c r="G184" s="13"/>
      <c r="H184" s="13"/>
    </row>
    <row r="185" spans="1:8" ht="15">
      <c r="A185" s="13"/>
      <c r="B185" s="13"/>
      <c r="C185" s="13"/>
      <c r="D185" s="28"/>
      <c r="E185" s="13"/>
      <c r="F185" s="13"/>
      <c r="G185" s="13"/>
      <c r="H185" s="13"/>
    </row>
    <row r="186" spans="1:8" ht="15">
      <c r="A186" s="13"/>
      <c r="B186" s="13"/>
      <c r="C186" s="13"/>
      <c r="D186" s="28"/>
      <c r="E186" s="13"/>
      <c r="F186" s="13"/>
      <c r="G186" s="13"/>
      <c r="H186" s="13"/>
    </row>
    <row r="187" spans="1:8" ht="15">
      <c r="A187" s="13"/>
      <c r="B187" s="13"/>
      <c r="C187" s="13"/>
      <c r="D187" s="28"/>
      <c r="E187" s="13"/>
      <c r="F187" s="13"/>
      <c r="G187" s="13"/>
      <c r="H187" s="13"/>
    </row>
    <row r="188" spans="1:8" ht="15">
      <c r="A188" s="13"/>
      <c r="B188" s="13"/>
      <c r="C188" s="13"/>
      <c r="D188" s="28"/>
      <c r="E188" s="13"/>
      <c r="F188" s="13"/>
      <c r="G188" s="13"/>
      <c r="H188" s="13"/>
    </row>
    <row r="189" spans="1:8" ht="15">
      <c r="A189" s="13"/>
      <c r="B189" s="13"/>
      <c r="C189" s="13"/>
      <c r="D189" s="28"/>
      <c r="E189" s="13"/>
      <c r="F189" s="13"/>
      <c r="G189" s="13"/>
      <c r="H189" s="13"/>
    </row>
    <row r="190" spans="1:8" ht="15">
      <c r="A190" s="13"/>
      <c r="B190" s="13"/>
      <c r="C190" s="13"/>
      <c r="D190" s="28"/>
      <c r="E190" s="13"/>
      <c r="F190" s="13"/>
      <c r="G190" s="13"/>
      <c r="H190" s="13"/>
    </row>
    <row r="191" spans="1:8" ht="15">
      <c r="A191" s="55"/>
      <c r="B191" s="13"/>
      <c r="C191" s="13"/>
      <c r="D191" s="28"/>
      <c r="E191" s="13"/>
      <c r="F191" s="13"/>
      <c r="G191" s="13"/>
      <c r="H191" s="13"/>
    </row>
    <row r="192" spans="1:8" ht="15">
      <c r="A192" s="55"/>
      <c r="B192" s="13"/>
      <c r="C192" s="13"/>
      <c r="D192" s="28"/>
      <c r="E192" s="13"/>
      <c r="F192" s="13"/>
      <c r="G192" s="13"/>
      <c r="H192" s="13"/>
    </row>
    <row r="193" spans="1:8" ht="15">
      <c r="A193" s="55"/>
      <c r="B193" s="13"/>
      <c r="C193" s="13"/>
      <c r="D193" s="28"/>
      <c r="E193" s="13"/>
      <c r="F193" s="13"/>
      <c r="G193" s="13"/>
      <c r="H193" s="13"/>
    </row>
  </sheetData>
  <sheetProtection/>
  <mergeCells count="5">
    <mergeCell ref="E112:F113"/>
    <mergeCell ref="A3:H3"/>
    <mergeCell ref="C31:D31"/>
    <mergeCell ref="B31:B32"/>
    <mergeCell ref="A31:A32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3"/>
  <headerFooter>
    <oddHeader>&amp;L&amp;"-,Negrita"&amp;K00-029GUÍA DE TRABAJOS PRÁCTICOS.
UNIDAD VIII&amp;R&amp;"-,Negrita"&amp;K00-030Carolina Andrea Reydak</oddHeader>
    <oddFooter>&amp;L&amp;G &amp;C&amp;"-,Negrita"&amp;K00-034UCC. FACEA. 
IMPUESTOS I. Cát. "B"&amp;RPágina &amp;P de &amp;N</oddFooter>
  </headerFooter>
  <ignoredErrors>
    <ignoredError sqref="D134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Reydak</cp:lastModifiedBy>
  <cp:lastPrinted>2014-09-20T16:50:34Z</cp:lastPrinted>
  <dcterms:created xsi:type="dcterms:W3CDTF">2013-12-27T15:56:41Z</dcterms:created>
  <dcterms:modified xsi:type="dcterms:W3CDTF">2014-09-20T16:51:51Z</dcterms:modified>
  <cp:category/>
  <cp:version/>
  <cp:contentType/>
  <cp:contentStatus/>
</cp:coreProperties>
</file>