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2925" activeTab="3"/>
  </bookViews>
  <sheets>
    <sheet name="3.01" sheetId="1" r:id="rId1"/>
    <sheet name="3.02" sheetId="2" r:id="rId2"/>
    <sheet name="3.03" sheetId="3" r:id="rId3"/>
    <sheet name="3.04 " sheetId="4" r:id="rId4"/>
  </sheets>
  <definedNames/>
  <calcPr fullCalcOnLoad="1"/>
</workbook>
</file>

<file path=xl/sharedStrings.xml><?xml version="1.0" encoding="utf-8"?>
<sst xmlns="http://schemas.openxmlformats.org/spreadsheetml/2006/main" count="152" uniqueCount="149">
  <si>
    <t>Concepto</t>
  </si>
  <si>
    <t>RESOLUCIÓN EJERCICIO Nº 3.01. SUJETOS DEL IMPUESTO</t>
  </si>
  <si>
    <t>Sociedades de capital</t>
  </si>
  <si>
    <t>Sociedades de personas</t>
  </si>
  <si>
    <t>Personas de existencia ideal</t>
  </si>
  <si>
    <t>Sujetos comprendidos (colocar ejemplos)</t>
  </si>
  <si>
    <t>Declaración jurada</t>
  </si>
  <si>
    <t>RESOLUCIÓN EJERCICIO Nº 3.03 DEDUCCIONES PERSONALES</t>
  </si>
  <si>
    <t>RESOLUCIÓN EJERCICIO Nº 3.04. EXENCIONES</t>
  </si>
  <si>
    <t>2)</t>
  </si>
  <si>
    <t>3)</t>
  </si>
  <si>
    <t>1)</t>
  </si>
  <si>
    <t>RESOLUCIÓN EJERCICIO Nº 3.02  SUCESIONES INDIVISAS</t>
  </si>
  <si>
    <t>1) Honorarios :</t>
  </si>
  <si>
    <t>31/03/2013 - 16/07/2013</t>
  </si>
  <si>
    <t>25/08/2013-31/12/2013</t>
  </si>
  <si>
    <t>2) Alquiler</t>
  </si>
  <si>
    <t>3) Participación S.R.L</t>
  </si>
  <si>
    <t>al 31/12/2013</t>
  </si>
  <si>
    <t>4) Pensión cobrada por la cónyuge</t>
  </si>
  <si>
    <t>a partir del mes de Julio</t>
  </si>
  <si>
    <t>Determinar el Impuesto a las Ganancias para las diferentes partes intervinientes teniendo en cuenta los siguientes datos:</t>
  </si>
  <si>
    <t>Fallecido</t>
  </si>
  <si>
    <t xml:space="preserve">Suc. Indivisa </t>
  </si>
  <si>
    <t xml:space="preserve">Mensual </t>
  </si>
  <si>
    <t>Cónyuge</t>
  </si>
  <si>
    <t>Hijos</t>
  </si>
  <si>
    <t>Juan</t>
  </si>
  <si>
    <t>Sofía</t>
  </si>
  <si>
    <t>Honorarios</t>
  </si>
  <si>
    <t>Alquiler</t>
  </si>
  <si>
    <t>01/04/2013 - 16/07/2013</t>
  </si>
  <si>
    <t>TOTAL RENTAS BRUTAS</t>
  </si>
  <si>
    <t>Deducciones generales</t>
  </si>
  <si>
    <t>Deducciones personales</t>
  </si>
  <si>
    <t>Ganancia no imponible</t>
  </si>
  <si>
    <t>Subtotal</t>
  </si>
  <si>
    <t>Hijo Menor</t>
  </si>
  <si>
    <t xml:space="preserve">TOTAL DEDUCCIONES </t>
  </si>
  <si>
    <t>GANANCIA NETA SUJETA A IMP</t>
  </si>
  <si>
    <t>Ganancia hijo menor de edad</t>
  </si>
  <si>
    <t>Tipo de persona</t>
  </si>
  <si>
    <t>Persona de existencia ideal</t>
  </si>
  <si>
    <t>Sujeto del gravamen y Sujeto de la obligación</t>
  </si>
  <si>
    <t>Momento a partir del cual es contribuyente</t>
  </si>
  <si>
    <t>a) Sociedades de hecho                                           b)Empresas unipersonales                                    c)Sociedades colectivas                                           d) Todas las incluidas en el artículo 49 inciso b) de la ley y que no se encuentran incluidas en el artículo 69 de esta norma.</t>
  </si>
  <si>
    <t>Alícuota</t>
  </si>
  <si>
    <t xml:space="preserve">Deducciones </t>
  </si>
  <si>
    <t>3) En el inciso f) del artículo 20 se encuentra establecido que "las ganancias que obtengan asociaciones, fundaciones y entidades civiles de asistencia social,</t>
  </si>
  <si>
    <t xml:space="preserve">6) Los requisitos establecidos en el artículo 20 inciso m)  son : </t>
  </si>
  <si>
    <r>
      <t>NORMATIVA APLICABLE: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Art.20 incisos : a, c, d, e, f, h, m, r </t>
    </r>
  </si>
  <si>
    <t>01/01/2013 -31/03/2013</t>
  </si>
  <si>
    <t>16/07/2013 - 25/08/2013</t>
  </si>
  <si>
    <t>01/01/2013 - 31/03/2013</t>
  </si>
  <si>
    <t>16/07/2013-31/12/2013</t>
  </si>
  <si>
    <t>Se admiten deducciones generales                 No se admiten deducciones personales</t>
  </si>
  <si>
    <t>Se admiten deducciones generales y personales</t>
  </si>
  <si>
    <t>1) Opción c) Ambas opciones son correctas. La ganancia no imponible la encontramos legislada en el inciso a) del artículo 23 de la ley. Representa los</t>
  </si>
  <si>
    <t>requisitos establecidos, los trabajadores autónomos no podrán computar suma alguna en concepto de deducción especial.</t>
  </si>
  <si>
    <t xml:space="preserve">al tratar solo determinados tipos de rentas y parcial dado a que solo se aplica a la personas físicas y sucesiones indivisas, no hacía las sociedades y empresas </t>
  </si>
  <si>
    <t xml:space="preserve">5) Sí. El fundamento principal por el cual las instituciones religiosas se encuentran exentas es porque no persiguen fines de lucro. Las instituciones deben </t>
  </si>
  <si>
    <t xml:space="preserve">11) Opción d)Todas las opciones son correctas. El Decreto Reglamentario establece en su artículo 47 dichos requisitos que se deben tener en cuenta a </t>
  </si>
  <si>
    <t>los efectos de considerar cumplimentado el ingreso de los aportes al Sistema Integrado de Jubilaciones y Pensiones. De no cumplirse alguno de los</t>
  </si>
  <si>
    <t xml:space="preserve">salud pública, caridad, beneficencia, educación e instrucción, científicas, literarias, artísticas, gremiales y las de cultura física o intelectual, siempre que tales </t>
  </si>
  <si>
    <t xml:space="preserve">estar inscriptas en el Registro Nacional de Culto y solicitar el reconocimiento ante el Fisco. Se encuentra establecido en el artículo 20 inciso e). Ejemplo : </t>
  </si>
  <si>
    <t xml:space="preserve">1) En el artículo 20 inciso d) se encuentra establecidas que las utilidades de las sociedades cooperativas de cualquier tipo y denominación se encuentran </t>
  </si>
  <si>
    <t>2) El fundamento radica en que no tendría sentido que el Estado se grave a si mismo. Es reflejo del principio conocido como "inmunidad fiscal del Estado"</t>
  </si>
  <si>
    <t>8) Sí. Los intereses originados por dicho depósito se encuentran exentos según lo establecido en el inciso h) del artículo 20.  Es una exención de tipo objetiva</t>
  </si>
  <si>
    <t>a)Sociedades Anónimas                                           b)Sociedades de Responsabilidad Limitada                                                  c)Sociedades en Comandita por Acciones                                                                                      d) El resto de sujetos taxativamente enumerados en el artículo 69 de la LIG.</t>
  </si>
  <si>
    <t>Desde la celebración del contrato hasta la distribución final de bienes (finalización del proceso de liquidación de la sociedad). Artículo 69 inciso a último párrafo de la ley y en el articulo 6 del D.R</t>
  </si>
  <si>
    <t>Según el artículo 69 de la ley la alícuota que deben tributar es del 35%</t>
  </si>
  <si>
    <t>Tributan a una alícuota progresiva según escala establecida  en artículo 90 de la ley</t>
  </si>
  <si>
    <t xml:space="preserve">Pensión </t>
  </si>
  <si>
    <t>Especial 3era y 4ta categoría</t>
  </si>
  <si>
    <t xml:space="preserve">9) Opción c)Tercera y Cuarta Categoría. En el artículo 23 inciso c) se encuentra establecido que la deducción especial es por rentas de Tercera y Cuarta </t>
  </si>
  <si>
    <t xml:space="preserve">Categoría. Tienen derecho a su cómputo los sujetos que obtengan rentas gravadas comprendidas en el artículo 49, es decir, rentas de Tercera Categoría </t>
  </si>
  <si>
    <t xml:space="preserve">siempre que trabajen personalmente en la actividad, empresa o sociedad y quienes obtengan ganancias de Cuarta Categoría (incluidas en el artículo </t>
  </si>
  <si>
    <t>La declaración jurada es presentada por los socios individualmente. El gravamen se tributa en cabeza de sus socios, individualmente considerados (o de su titular si son empresas unipersonales). Art.50</t>
  </si>
  <si>
    <t>79 inciso a), b) y c)).</t>
  </si>
  <si>
    <t xml:space="preserve">Son sujetos pasivos del Imp. a las Ganancias y sujetos de la obligación tributaria debiendo declarar ganancias y abonar el impuesto.(Art. 69)                                                                                                                                                                                       </t>
  </si>
  <si>
    <t>Son sujetos del Impuesto pero no sujetos pasivos de la obligación tributaria ya que el gravamen se tributa en cabeza de sus socios.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</si>
  <si>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Art. 23 inciso a), b) y c) ,Art. 26, Art. 49 , Art 79 , Art. 47 D.R, Art 79 inciso a), b) y c)</t>
    </r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</si>
  <si>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Art. 23, Art. 24, Art. 33, Art. 34, Art. 36 inciso b), Art. 79 de la LIG</t>
    </r>
  </si>
  <si>
    <r>
      <rPr>
        <b/>
        <u val="single"/>
        <sz val="11"/>
        <color indexed="8"/>
        <rFont val="Calibri"/>
        <family val="2"/>
      </rPr>
      <t xml:space="preserve">NORMATIVA APLICABLE </t>
    </r>
    <r>
      <rPr>
        <sz val="11"/>
        <color indexed="8"/>
        <rFont val="Calibri"/>
        <family val="2"/>
      </rPr>
      <t>:Art. 22, Art. 23, Art. 49 inciso b; Art. 50, Art 69 de la LIG.</t>
    </r>
  </si>
  <si>
    <t xml:space="preserve">La declaración jurada es presentada y pagada a través del representante legal de  la sociedad.  </t>
  </si>
  <si>
    <t xml:space="preserve">del Bco. Santander Rio. </t>
  </si>
  <si>
    <t>Que no persigan fines de lucro.</t>
  </si>
  <si>
    <t>Que no exploten o autoricen juegos de azar.</t>
  </si>
  <si>
    <t>Que las actividades que se desarrollan con carácter deportivo prevalezcan sobre las actividades sociales.</t>
  </si>
  <si>
    <t>Las asociaciones deportivas deben solicitar ante el Fisco el reconocimiento de la exención. Ejemplo : Jockey Club Córdoba.</t>
  </si>
  <si>
    <t>5) Opción  d) Se debe cumplir los requisitos enunciados en las opciones a),b) y c) conjuntamente para que sea posible la deducción por carga de familia.</t>
  </si>
  <si>
    <t>(a)</t>
  </si>
  <si>
    <t>(b)</t>
  </si>
  <si>
    <t>Para las sociedades constituidas por contrato es a partir de la celebración del mismo, sino desde la inscripción en el fisco previa al inicio de la actividad que generará ganancias.</t>
  </si>
  <si>
    <t xml:space="preserve"> 3,8  veces cuando se trate de rentas originadas por las actividades mencionadas en el artículo 79 inciso a), b) y c). </t>
  </si>
  <si>
    <t>Datos periodo fiscal 2013:</t>
  </si>
  <si>
    <t>IMPUESTO (c)</t>
  </si>
  <si>
    <t>(1)</t>
  </si>
  <si>
    <t>(2)</t>
  </si>
  <si>
    <t>(3)</t>
  </si>
  <si>
    <t>(a) Corresponde deducir ya que la esposa tiene ingresos por $1.500 al 16/07 lo cual es menor a $7.200 que se obtiene de (15.552/12)*5.</t>
  </si>
  <si>
    <t>(b) Deducción especial de 3era y 4ta Categoría para el periodo 2013 es de $15.552.</t>
  </si>
  <si>
    <t>Lo obtenido por la esposa corresponde a $17.250 ($8.250 + $9.000) . Lo cual es mayor a $15.552, por lo que tomo el menor.</t>
  </si>
  <si>
    <t>(c) Determinación del impuesto:</t>
  </si>
  <si>
    <t xml:space="preserve">           (1) Corresponde $4.200 + el 23% de lo que excede a $30.000.</t>
  </si>
  <si>
    <t xml:space="preserve">           (2) Corresponde $900 +  14% de lo que excede a $10.000.</t>
  </si>
  <si>
    <t xml:space="preserve">           (3) Corresponde el 9% de lo que excede a 0.</t>
  </si>
  <si>
    <t xml:space="preserve">unipersonales. Ejemplo: $3.000 pesos de intereses generados por un deposito que recibió el Sr. López por parte de su principal cliente en su caja de ahorro </t>
  </si>
  <si>
    <t>gastos personales que un sujeto tiene derecho a deducir por imperio de la Ley. Su monto fue elevado a $15552 a través del Decreto 244/2013, art. 1</t>
  </si>
  <si>
    <t>inciso a).</t>
  </si>
  <si>
    <t>Iglesia Evangélica Congregacional - Filial 22 (Córdoba).</t>
  </si>
  <si>
    <t>2) Opción a) Ser residente en el país. Esto se encuentra establecido en el inciso a) del artículo 23 de la Ley y el concepto de residencia se define en el</t>
  </si>
  <si>
    <t>art. 26 : "A los efectos de las deducciones previstas en el artículo 23, se consideran residentes en la República a las personas de existencia visible que</t>
  </si>
  <si>
    <t>vivan más de SEIS (6) meses en el país en el transcurso del año fiscal. A todos los efectos de esta ley, también se consideran residentes en el pa-</t>
  </si>
  <si>
    <t>ís las personas de existencia visible que se encuentren en el extranjero al servicio de la Nación, provincias o municipalidades y los funcionarios de</t>
  </si>
  <si>
    <t>nacionalidad argentina que actúen en organismos internacionales de los cuales la REPUBLICA ARGENTINA sea Estado miembro".</t>
  </si>
  <si>
    <t>3) Opción d) a) y c) son correctas. La norma establece que se aplica íntegramente, sin reducción alguna en la medida que corresponda a cada contribu-</t>
  </si>
  <si>
    <t>yente. Se encuentra establecido en el inciso a) del artículo 23 de la Ley. Con respecto al monto correspondiente, este fue elevado a $ 15.552 a través</t>
  </si>
  <si>
    <t>del Decreto 244/2013, art. 1 inciso a).</t>
  </si>
  <si>
    <t>4)Opción a) Se resta una vez compensados los quebrantos producidos durante el año fiscal, después de realizadas las deducciones generales y que-</t>
  </si>
  <si>
    <t>brantos provenientes a años anteriores si  existiesen . En el articulo 47 1° párrafo del Decreto se establece que se "Deberán compensarse previamente</t>
  </si>
  <si>
    <t>los quebrantos producidos en el año fiscal,  las deducciones generales y los quebrantos provenientes de períodos anteriores".</t>
  </si>
  <si>
    <t>La deducción por cargas de familia se encuentra prevista en el artículo 23, inciso b) donde se establecen los requisitos mencionados en a), b) y c). Estos</t>
  </si>
  <si>
    <t>requisitos se deben dar en forma concurrente , basta que solo un requisito no se cumpla para que no sea posible la deducción.</t>
  </si>
  <si>
    <t>6) Opción g) a) y c) son correctas. Las deducción por carga de familia esta prevista en el artículo 23 inciso b) donde se encuentra establecido cuales son</t>
  </si>
  <si>
    <t>los familiares comprendidos en la deducción y los requisitos a cumplir para cada uno de ellos. En el apartado 2) dentro del inciso b),  el contribuyente</t>
  </si>
  <si>
    <t>puede deducir el monto de $ 8.640 cuando cuente con hijos incapacitados para el trabajo, sin tope de edad.</t>
  </si>
  <si>
    <t>rrafo que dice :"Las deducciones de este inciso sólo podrán efectuarlas el o los parientes más cercanos que tengan ganancias imponibles".</t>
  </si>
  <si>
    <t>7) Opción a) Ambos pueden deducir a los hijos ya que tienen igual grado de parentesco. Se encuentra establecido en el artículo 23 inciso b) último pá-</t>
  </si>
  <si>
    <t>8) Opción e) Todas las opciones son correctas. El monto de $6.480 se encuentra establecido en el artículo 23 inciso b) apartado 3). El mismo, fue modifi-</t>
  </si>
  <si>
    <t>cado a partir del  Decreto 244/2013, art. 1 inciso b), apartado 3.</t>
  </si>
  <si>
    <t>10) Opción b) Realizar aportes al Sistema Integrado de Jubilaciones y Pensiones o a las cajas de jubilaciones correspondientes. El DR  en su artículo 47</t>
  </si>
  <si>
    <t>establece los requisitos para  cumplimentar el ingreso de aquellos: la totalidad de los aportes previsionales correspondientes cancelados  o incluidos</t>
  </si>
  <si>
    <t>en planes  de facilidades de pagos vigentes, a la  fecha  de vencimiento de la DDJJ y que el monto de los aportes  abonados  debe coincidir con los im-</t>
  </si>
  <si>
    <t>portes que dispone la A.F.I.P.  y corresponder a la categoría de trabajador autónomo denunciada por el contribuyente.</t>
  </si>
  <si>
    <t>12) Opción d) Todas las opciones son correctas. Se encuentra establecido en el artículo 23 inciso c) tercer párrafo que se eleva el monto de $15.552 en</t>
  </si>
  <si>
    <t>normas complementarias dictadas A.F.I.P. Ejemplo : Cooperativa de Agua Villa Allende (COOPVA).</t>
  </si>
  <si>
    <t>exentas. Para poder gozar de esta exención se debe solicitar el reconocimiento ante el Fisco , lo cual se encuentra establecido en el artículo 34 del DR y las</t>
  </si>
  <si>
    <t>Esto se encuentra establecido en el artículo 20 inciso a).Sin embargo, cuando el Estado actúe en forma de empresario y no en  función de estado corresponde</t>
  </si>
  <si>
    <t>que tribute como cualquier otro contribuyente. Ejemplo : Enarsa S.A (empresa estatal).</t>
  </si>
  <si>
    <t>ganancias y el patrimonio social se destinen a los fines de su creación y en ningún caso se distribuyan, directa o indirectamente, entre los socios. Se excluyen</t>
  </si>
  <si>
    <t>de esta exención aquellas entidades que obtienen sus recursos, en todo o en parte, de la explotación de espectáculos públicos, juegos de azar, carrreras de</t>
  </si>
  <si>
    <t>caballos y actividades similares. Ejemplo: " Fundación "Make a Wish Argentina".</t>
  </si>
  <si>
    <t>4) En el artículo 20 inciso c) se establece que las remuneraciones por el desempeño de las funciones de diplomáticos del extranjeros en la República Argen-</t>
  </si>
  <si>
    <t xml:space="preserve">tina se encuentran exentas del gravamen solo a condición de reciprocidad. Se encuentra establecido en el artículo 20 inc. c). Ejemplo : Remuneración de </t>
  </si>
  <si>
    <t>Cónsul estadounidense con representación diplomática en Argentina</t>
  </si>
  <si>
    <t>7)Sí. Las ganancias de instituciones internacionales sin fines de lucro, con o sin personería jurídica, con  o sin sede central en Argentina se encuentran exentas</t>
  </si>
  <si>
    <t>Las mismas deberán solicitar ante el Fisco el reconocimiento de la exención.Esto se encuentra establecido en el artículo 20 inciso r). Ejemplo: Un Techo para</t>
  </si>
  <si>
    <t>mi País.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</si>
</sst>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0" fillId="0" borderId="0" xfId="0" applyNumberFormat="1" applyAlignment="1">
      <alignment horizontal="left"/>
    </xf>
    <xf numFmtId="4" fontId="2" fillId="0" borderId="0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Alignment="1">
      <alignment/>
    </xf>
    <xf numFmtId="4" fontId="2" fillId="0" borderId="13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0" fontId="0" fillId="0" borderId="14" xfId="0" applyBorder="1" applyAlignment="1">
      <alignment wrapText="1"/>
    </xf>
    <xf numFmtId="4" fontId="0" fillId="0" borderId="11" xfId="0" applyNumberFormat="1" applyBorder="1" applyAlignment="1">
      <alignment/>
    </xf>
    <xf numFmtId="4" fontId="2" fillId="0" borderId="15" xfId="0" applyNumberFormat="1" applyFont="1" applyBorder="1" applyAlignment="1">
      <alignment horizontal="left" wrapText="1"/>
    </xf>
    <xf numFmtId="4" fontId="0" fillId="0" borderId="0" xfId="0" applyNumberForma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" fontId="1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9" fontId="1" fillId="0" borderId="0" xfId="52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top"/>
    </xf>
    <xf numFmtId="9" fontId="0" fillId="0" borderId="0" xfId="52" applyFont="1" applyBorder="1" applyAlignment="1">
      <alignment vertical="top"/>
    </xf>
    <xf numFmtId="9" fontId="1" fillId="0" borderId="0" xfId="52" applyFont="1" applyBorder="1" applyAlignment="1">
      <alignment vertical="top"/>
    </xf>
    <xf numFmtId="0" fontId="40" fillId="0" borderId="0" xfId="0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center"/>
    </xf>
    <xf numFmtId="4" fontId="2" fillId="0" borderId="17" xfId="0" applyNumberFormat="1" applyFont="1" applyBorder="1" applyAlignment="1">
      <alignment horizontal="left" wrapText="1"/>
    </xf>
    <xf numFmtId="4" fontId="2" fillId="0" borderId="17" xfId="0" applyNumberFormat="1" applyFont="1" applyBorder="1" applyAlignment="1">
      <alignment horizontal="left"/>
    </xf>
    <xf numFmtId="4" fontId="2" fillId="0" borderId="18" xfId="0" applyNumberFormat="1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4" fontId="0" fillId="0" borderId="2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" fontId="2" fillId="33" borderId="26" xfId="0" applyNumberFormat="1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164" fontId="2" fillId="33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64" fontId="2" fillId="33" borderId="24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0" borderId="26" xfId="0" applyNumberFormat="1" applyFill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0" fillId="0" borderId="28" xfId="0" applyNumberForma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6" xfId="0" applyNumberFormat="1" applyFont="1" applyBorder="1" applyAlignment="1">
      <alignment horizontal="right"/>
    </xf>
    <xf numFmtId="164" fontId="0" fillId="0" borderId="26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4" fontId="2" fillId="33" borderId="24" xfId="0" applyNumberFormat="1" applyFont="1" applyFill="1" applyBorder="1" applyAlignment="1">
      <alignment wrapText="1"/>
    </xf>
    <xf numFmtId="49" fontId="0" fillId="0" borderId="26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" fontId="39" fillId="33" borderId="11" xfId="0" applyNumberFormat="1" applyFont="1" applyFill="1" applyBorder="1" applyAlignment="1">
      <alignment/>
    </xf>
    <xf numFmtId="164" fontId="2" fillId="33" borderId="26" xfId="0" applyNumberFormat="1" applyFont="1" applyFill="1" applyBorder="1" applyAlignment="1">
      <alignment/>
    </xf>
    <xf numFmtId="164" fontId="2" fillId="33" borderId="27" xfId="0" applyNumberFormat="1" applyFont="1" applyFill="1" applyBorder="1" applyAlignment="1">
      <alignment/>
    </xf>
    <xf numFmtId="164" fontId="2" fillId="33" borderId="25" xfId="0" applyNumberFormat="1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9" fillId="33" borderId="14" xfId="0" applyNumberFormat="1" applyFont="1" applyFill="1" applyBorder="1" applyAlignment="1">
      <alignment/>
    </xf>
    <xf numFmtId="164" fontId="39" fillId="33" borderId="13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4" fontId="39" fillId="33" borderId="30" xfId="0" applyNumberFormat="1" applyFont="1" applyFill="1" applyBorder="1" applyAlignment="1">
      <alignment horizontal="left" vertical="center"/>
    </xf>
    <xf numFmtId="4" fontId="39" fillId="33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 wrapText="1"/>
    </xf>
    <xf numFmtId="4" fontId="2" fillId="0" borderId="30" xfId="0" applyNumberFormat="1" applyFont="1" applyBorder="1" applyAlignment="1">
      <alignment horizontal="left" vertical="center"/>
    </xf>
    <xf numFmtId="4" fontId="0" fillId="0" borderId="31" xfId="0" applyNumberFormat="1" applyBorder="1" applyAlignment="1">
      <alignment horizontal="left" vertical="center"/>
    </xf>
    <xf numFmtId="4" fontId="0" fillId="0" borderId="25" xfId="0" applyNumberFormat="1" applyBorder="1" applyAlignment="1">
      <alignment horizontal="left" vertical="center"/>
    </xf>
    <xf numFmtId="4" fontId="0" fillId="0" borderId="29" xfId="0" applyNumberFormat="1" applyBorder="1" applyAlignment="1">
      <alignment horizontal="left" vertical="center"/>
    </xf>
    <xf numFmtId="4" fontId="0" fillId="0" borderId="32" xfId="0" applyNumberFormat="1" applyBorder="1" applyAlignment="1">
      <alignment horizontal="left" vertical="center"/>
    </xf>
    <xf numFmtId="4" fontId="0" fillId="0" borderId="27" xfId="0" applyNumberForma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4" fontId="2" fillId="33" borderId="30" xfId="0" applyNumberFormat="1" applyFont="1" applyFill="1" applyBorder="1" applyAlignment="1">
      <alignment horizontal="center" wrapText="1"/>
    </xf>
    <xf numFmtId="4" fontId="2" fillId="33" borderId="25" xfId="0" applyNumberFormat="1" applyFont="1" applyFill="1" applyBorder="1" applyAlignment="1">
      <alignment horizontal="center" wrapText="1"/>
    </xf>
    <xf numFmtId="4" fontId="2" fillId="33" borderId="14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 vertical="center"/>
    </xf>
    <xf numFmtId="4" fontId="2" fillId="33" borderId="26" xfId="0" applyNumberFormat="1" applyFont="1" applyFill="1" applyBorder="1" applyAlignment="1">
      <alignment horizontal="center" vertical="center"/>
    </xf>
    <xf numFmtId="4" fontId="3" fillId="0" borderId="30" xfId="0" applyNumberFormat="1" applyFont="1" applyBorder="1" applyAlignment="1">
      <alignment horizontal="left" vertical="center"/>
    </xf>
    <xf numFmtId="4" fontId="3" fillId="0" borderId="31" xfId="0" applyNumberFormat="1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left" vertical="center"/>
    </xf>
    <xf numFmtId="4" fontId="3" fillId="0" borderId="29" xfId="0" applyNumberFormat="1" applyFont="1" applyBorder="1" applyAlignment="1">
      <alignment horizontal="left" vertical="center"/>
    </xf>
    <xf numFmtId="4" fontId="3" fillId="0" borderId="32" xfId="0" applyNumberFormat="1" applyFont="1" applyBorder="1" applyAlignment="1">
      <alignment horizontal="left" vertical="center"/>
    </xf>
    <xf numFmtId="4" fontId="3" fillId="0" borderId="27" xfId="0" applyNumberFormat="1" applyFont="1" applyBorder="1" applyAlignment="1">
      <alignment horizontal="left" vertical="center"/>
    </xf>
    <xf numFmtId="4" fontId="4" fillId="0" borderId="30" xfId="0" applyNumberFormat="1" applyFont="1" applyBorder="1" applyAlignment="1">
      <alignment horizontal="left" vertical="center"/>
    </xf>
    <xf numFmtId="4" fontId="2" fillId="0" borderId="31" xfId="0" applyNumberFormat="1" applyFont="1" applyBorder="1" applyAlignment="1">
      <alignment horizontal="left" vertical="center"/>
    </xf>
    <xf numFmtId="4" fontId="2" fillId="0" borderId="25" xfId="0" applyNumberFormat="1" applyFont="1" applyBorder="1" applyAlignment="1">
      <alignment horizontal="left" vertical="center"/>
    </xf>
    <xf numFmtId="4" fontId="2" fillId="0" borderId="29" xfId="0" applyNumberFormat="1" applyFont="1" applyBorder="1" applyAlignment="1">
      <alignment horizontal="left" vertical="center"/>
    </xf>
    <xf numFmtId="4" fontId="2" fillId="0" borderId="32" xfId="0" applyNumberFormat="1" applyFont="1" applyBorder="1" applyAlignment="1">
      <alignment horizontal="left" vertical="center"/>
    </xf>
    <xf numFmtId="4" fontId="2" fillId="0" borderId="27" xfId="0" applyNumberFormat="1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view="pageLayout" workbookViewId="0" topLeftCell="A7">
      <selection activeCell="D9" sqref="D9"/>
    </sheetView>
  </sheetViews>
  <sheetFormatPr defaultColWidth="11.57421875" defaultRowHeight="15"/>
  <cols>
    <col min="1" max="1" width="29.00390625" style="1" customWidth="1"/>
    <col min="2" max="2" width="37.421875" style="1" customWidth="1"/>
    <col min="3" max="3" width="38.00390625" style="1" customWidth="1"/>
    <col min="4" max="5" width="11.57421875" style="1" customWidth="1"/>
    <col min="6" max="6" width="13.140625" style="1" customWidth="1"/>
    <col min="7" max="16384" width="11.57421875" style="1" customWidth="1"/>
  </cols>
  <sheetData>
    <row r="1" ht="15.75">
      <c r="A1" s="3" t="s">
        <v>1</v>
      </c>
    </row>
    <row r="2" ht="15.75" thickBot="1"/>
    <row r="3" spans="1:5" ht="15">
      <c r="A3" s="145" t="s">
        <v>83</v>
      </c>
      <c r="B3" s="146"/>
      <c r="C3" s="146"/>
      <c r="D3" s="146"/>
      <c r="E3" s="147"/>
    </row>
    <row r="4" spans="1:11" ht="15.75" thickBot="1">
      <c r="A4" s="148"/>
      <c r="B4" s="149"/>
      <c r="C4" s="149"/>
      <c r="D4" s="149"/>
      <c r="E4" s="150"/>
      <c r="F4" s="6"/>
      <c r="G4" s="6"/>
      <c r="H4" s="6"/>
      <c r="I4" s="6"/>
      <c r="J4" s="6"/>
      <c r="K4" s="6"/>
    </row>
    <row r="5" spans="1:11" ht="15.75" thickBot="1">
      <c r="A5" s="29"/>
      <c r="B5" s="29"/>
      <c r="C5" s="6"/>
      <c r="D5" s="6"/>
      <c r="E5" s="6"/>
      <c r="F5" s="6"/>
      <c r="G5" s="6"/>
      <c r="H5" s="6"/>
      <c r="I5" s="6"/>
      <c r="J5" s="6"/>
      <c r="K5" s="6"/>
    </row>
    <row r="6" spans="1:11" ht="15.75" thickBot="1">
      <c r="A6" s="142" t="s">
        <v>0</v>
      </c>
      <c r="B6" s="143" t="s">
        <v>2</v>
      </c>
      <c r="C6" s="143" t="s">
        <v>3</v>
      </c>
      <c r="D6" s="6"/>
      <c r="E6" s="6"/>
      <c r="F6" s="6"/>
      <c r="G6" s="6"/>
      <c r="H6" s="6"/>
      <c r="I6" s="6"/>
      <c r="J6" s="6"/>
      <c r="K6" s="6"/>
    </row>
    <row r="7" spans="1:11" ht="15.75" thickBot="1">
      <c r="A7" s="30" t="s">
        <v>41</v>
      </c>
      <c r="B7" s="49" t="s">
        <v>4</v>
      </c>
      <c r="C7" s="46" t="s">
        <v>42</v>
      </c>
      <c r="D7" s="6"/>
      <c r="E7" s="6"/>
      <c r="F7" s="6"/>
      <c r="G7" s="6"/>
      <c r="H7" s="6"/>
      <c r="I7" s="6"/>
      <c r="J7" s="6"/>
      <c r="K7" s="6"/>
    </row>
    <row r="8" spans="1:11" ht="60.75" thickBot="1">
      <c r="A8" s="47" t="s">
        <v>43</v>
      </c>
      <c r="B8" s="32" t="s">
        <v>79</v>
      </c>
      <c r="C8" s="32" t="s">
        <v>80</v>
      </c>
      <c r="D8" s="4"/>
      <c r="E8" s="4"/>
      <c r="F8" s="4"/>
      <c r="G8" s="4"/>
      <c r="H8" s="4"/>
      <c r="I8" s="4"/>
      <c r="J8" s="4"/>
      <c r="K8" s="4"/>
    </row>
    <row r="9" spans="1:11" ht="109.5" customHeight="1" thickBot="1">
      <c r="A9" s="47" t="s">
        <v>5</v>
      </c>
      <c r="B9" s="33" t="s">
        <v>68</v>
      </c>
      <c r="C9" s="33" t="s">
        <v>45</v>
      </c>
      <c r="D9" s="4"/>
      <c r="E9" s="4"/>
      <c r="F9" s="4"/>
      <c r="G9" s="4"/>
      <c r="H9" s="4"/>
      <c r="I9" s="4"/>
      <c r="J9" s="4"/>
      <c r="K9" s="4"/>
    </row>
    <row r="10" spans="1:3" ht="90.75" customHeight="1" thickBot="1">
      <c r="A10" s="31" t="s">
        <v>6</v>
      </c>
      <c r="B10" s="32" t="s">
        <v>84</v>
      </c>
      <c r="C10" s="32" t="s">
        <v>77</v>
      </c>
    </row>
    <row r="11" spans="1:8" ht="138.75" customHeight="1" thickBot="1">
      <c r="A11" s="48" t="s">
        <v>44</v>
      </c>
      <c r="B11" s="32" t="s">
        <v>69</v>
      </c>
      <c r="C11" s="32" t="s">
        <v>93</v>
      </c>
      <c r="D11" s="5"/>
      <c r="E11" s="5"/>
      <c r="F11" s="5"/>
      <c r="G11" s="5"/>
      <c r="H11" s="5"/>
    </row>
    <row r="12" spans="1:8" ht="45.75" customHeight="1" thickBot="1">
      <c r="A12" s="51" t="s">
        <v>46</v>
      </c>
      <c r="B12" s="52" t="s">
        <v>70</v>
      </c>
      <c r="C12" s="34" t="s">
        <v>71</v>
      </c>
      <c r="D12" s="5"/>
      <c r="E12" s="5"/>
      <c r="F12" s="5"/>
      <c r="G12" s="5"/>
      <c r="H12" s="5"/>
    </row>
    <row r="13" spans="1:8" ht="45.75" customHeight="1" thickBot="1">
      <c r="A13" s="50" t="s">
        <v>47</v>
      </c>
      <c r="B13" s="144" t="s">
        <v>55</v>
      </c>
      <c r="C13" s="144" t="s">
        <v>56</v>
      </c>
      <c r="D13" s="5"/>
      <c r="E13" s="5"/>
      <c r="F13" s="5"/>
      <c r="G13" s="5"/>
      <c r="H13" s="5"/>
    </row>
    <row r="14" spans="6:8" ht="15" customHeight="1">
      <c r="F14" s="5"/>
      <c r="G14" s="5"/>
      <c r="H14" s="5"/>
    </row>
    <row r="15" spans="6:8" ht="15" customHeight="1">
      <c r="F15" s="5"/>
      <c r="G15" s="5"/>
      <c r="H15" s="5"/>
    </row>
    <row r="16" spans="1:8" ht="15" customHeight="1">
      <c r="A16" s="45"/>
      <c r="B16" s="45"/>
      <c r="C16" s="45"/>
      <c r="D16" s="45"/>
      <c r="E16" s="45"/>
      <c r="F16" s="5"/>
      <c r="G16" s="5"/>
      <c r="H16" s="5"/>
    </row>
    <row r="17" spans="6:8" ht="15" customHeight="1">
      <c r="F17" s="5"/>
      <c r="G17" s="5"/>
      <c r="H17" s="5"/>
    </row>
    <row r="18" spans="1:8" ht="15" customHeight="1">
      <c r="A18" s="24"/>
      <c r="B18" s="27"/>
      <c r="C18" s="5"/>
      <c r="D18" s="5"/>
      <c r="E18" s="5"/>
      <c r="F18" s="5"/>
      <c r="G18" s="5"/>
      <c r="H18" s="5"/>
    </row>
    <row r="19" spans="1:8" ht="15" customHeight="1">
      <c r="A19" s="28"/>
      <c r="B19" s="23"/>
      <c r="C19" s="5"/>
      <c r="D19" s="5"/>
      <c r="E19" s="5"/>
      <c r="F19" s="5"/>
      <c r="G19" s="5"/>
      <c r="H19" s="5"/>
    </row>
    <row r="20" spans="1:8" ht="15" customHeight="1">
      <c r="A20" s="44"/>
      <c r="B20" s="23"/>
      <c r="C20" s="5"/>
      <c r="D20" s="5"/>
      <c r="E20" s="5"/>
      <c r="F20" s="5"/>
      <c r="G20" s="5"/>
      <c r="H20" s="5"/>
    </row>
    <row r="21" spans="1:8" ht="15" customHeight="1">
      <c r="A21" s="151"/>
      <c r="B21" s="151"/>
      <c r="C21" s="151"/>
      <c r="D21" s="151"/>
      <c r="E21" s="151"/>
      <c r="F21" s="5"/>
      <c r="G21" s="5"/>
      <c r="H21" s="5"/>
    </row>
    <row r="22" spans="1:8" ht="15" customHeight="1">
      <c r="A22" s="25"/>
      <c r="B22" s="23"/>
      <c r="C22" s="5"/>
      <c r="D22" s="5"/>
      <c r="E22" s="5"/>
      <c r="F22" s="5"/>
      <c r="G22" s="5"/>
      <c r="H22" s="5"/>
    </row>
    <row r="23" spans="1:8" ht="15" customHeight="1">
      <c r="A23" s="26"/>
      <c r="B23" s="23"/>
      <c r="C23" s="5"/>
      <c r="D23" s="5"/>
      <c r="E23" s="5"/>
      <c r="F23" s="5"/>
      <c r="G23" s="5"/>
      <c r="H23" s="5"/>
    </row>
    <row r="24" spans="1:8" ht="15" customHeight="1">
      <c r="A24" s="5"/>
      <c r="B24" s="5"/>
      <c r="C24" s="5"/>
      <c r="D24" s="5"/>
      <c r="E24" s="5"/>
      <c r="F24" s="5"/>
      <c r="G24" s="5"/>
      <c r="H24" s="5"/>
    </row>
    <row r="25" spans="1:8" ht="15" customHeight="1">
      <c r="A25" s="5"/>
      <c r="B25" s="5"/>
      <c r="C25" s="5"/>
      <c r="D25" s="5"/>
      <c r="E25" s="5"/>
      <c r="F25" s="5"/>
      <c r="G25" s="5"/>
      <c r="H25" s="5"/>
    </row>
    <row r="26" spans="1:8" ht="15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5"/>
      <c r="B28" s="5"/>
      <c r="C28" s="5"/>
      <c r="D28" s="5"/>
      <c r="E28" s="5"/>
      <c r="F28" s="5"/>
      <c r="G28" s="5"/>
      <c r="H28" s="5"/>
    </row>
  </sheetData>
  <sheetProtection/>
  <mergeCells count="2">
    <mergeCell ref="A3:E4"/>
    <mergeCell ref="A21:E21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>
    <oddHeader>&amp;L&amp;"-,Negrita"&amp;K00-040GUÍA DE TRABAJOS PRÁCTICOS.
UNIDAD III&amp;R&amp;"-,Negrita"&amp;K00-041Carolina Andrea Reydak</oddHeader>
    <oddFooter>&amp;L&amp;G &amp;C&amp;"-,Negrita"&amp;K00-044UCC. FACEA. 
IMPUESTOS I. Cát. "B"&amp;R&amp;"-,Negrita"&amp;K00-044Página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view="pageLayout" zoomScale="93" zoomScalePageLayoutView="93" workbookViewId="0" topLeftCell="A4">
      <selection activeCell="D29" sqref="D29"/>
    </sheetView>
  </sheetViews>
  <sheetFormatPr defaultColWidth="11.57421875" defaultRowHeight="15"/>
  <cols>
    <col min="1" max="1" width="24.8515625" style="1" customWidth="1"/>
    <col min="2" max="2" width="22.421875" style="1" customWidth="1"/>
    <col min="3" max="3" width="22.7109375" style="1" customWidth="1"/>
    <col min="4" max="4" width="25.8515625" style="1" customWidth="1"/>
    <col min="5" max="5" width="11.57421875" style="1" customWidth="1"/>
    <col min="6" max="6" width="12.7109375" style="1" customWidth="1"/>
    <col min="7" max="16384" width="11.57421875" style="1" customWidth="1"/>
  </cols>
  <sheetData>
    <row r="1" ht="15.75">
      <c r="A1" s="3" t="s">
        <v>12</v>
      </c>
    </row>
    <row r="2" ht="15.75" thickBot="1"/>
    <row r="3" spans="1:11" ht="15">
      <c r="A3" s="158" t="s">
        <v>82</v>
      </c>
      <c r="B3" s="159"/>
      <c r="C3" s="159"/>
      <c r="D3" s="159"/>
      <c r="E3" s="159"/>
      <c r="F3" s="159"/>
      <c r="G3" s="160"/>
      <c r="H3" s="37"/>
      <c r="I3" s="37"/>
      <c r="J3" s="37"/>
      <c r="K3" s="37"/>
    </row>
    <row r="4" spans="1:11" ht="15.75" thickBot="1">
      <c r="A4" s="161"/>
      <c r="B4" s="162"/>
      <c r="C4" s="162"/>
      <c r="D4" s="162"/>
      <c r="E4" s="162"/>
      <c r="F4" s="162"/>
      <c r="G4" s="163"/>
      <c r="H4" s="37"/>
      <c r="I4" s="37"/>
      <c r="J4" s="37"/>
      <c r="K4" s="37"/>
    </row>
    <row r="5" spans="3:11" ht="16.5" customHeight="1">
      <c r="C5" s="4"/>
      <c r="D5" s="4"/>
      <c r="E5" s="4"/>
      <c r="F5" s="4"/>
      <c r="G5" s="4"/>
      <c r="H5" s="4"/>
      <c r="I5" s="4"/>
      <c r="J5" s="4"/>
      <c r="K5" s="4"/>
    </row>
    <row r="6" spans="1:11" ht="16.5" customHeight="1">
      <c r="A6" t="s">
        <v>21</v>
      </c>
      <c r="B6" s="11"/>
      <c r="C6" s="18"/>
      <c r="D6" s="18"/>
      <c r="E6" s="18"/>
      <c r="F6" s="18"/>
      <c r="G6" s="18"/>
      <c r="H6" s="11"/>
      <c r="I6" s="11"/>
      <c r="J6" s="11"/>
      <c r="K6" s="18"/>
    </row>
    <row r="7" spans="1:11" ht="16.5" customHeight="1">
      <c r="A7" s="19"/>
      <c r="B7" s="14"/>
      <c r="C7" s="11"/>
      <c r="D7" s="11"/>
      <c r="E7" s="11"/>
      <c r="F7" s="11"/>
      <c r="G7" s="11"/>
      <c r="H7" s="11"/>
      <c r="I7" s="11"/>
      <c r="J7" s="11"/>
      <c r="K7" s="18"/>
    </row>
    <row r="8" spans="1:11" ht="16.5" customHeight="1">
      <c r="A8" s="78" t="s">
        <v>95</v>
      </c>
      <c r="B8" s="79"/>
      <c r="C8" s="80"/>
      <c r="D8" s="80"/>
      <c r="E8" s="80"/>
      <c r="F8" s="80"/>
      <c r="G8" s="81"/>
      <c r="H8" s="11"/>
      <c r="I8" s="11"/>
      <c r="J8" s="11"/>
      <c r="K8" s="18"/>
    </row>
    <row r="9" spans="1:11" ht="16.5" customHeight="1">
      <c r="A9" s="82" t="s">
        <v>13</v>
      </c>
      <c r="B9" s="17"/>
      <c r="C9" s="15"/>
      <c r="D9" s="15"/>
      <c r="E9" s="35" t="s">
        <v>17</v>
      </c>
      <c r="F9" s="35"/>
      <c r="G9" s="83"/>
      <c r="H9" s="12"/>
      <c r="I9" s="12"/>
      <c r="J9" s="12"/>
      <c r="K9" s="13"/>
    </row>
    <row r="10" spans="1:11" ht="16.5" customHeight="1">
      <c r="A10" s="84" t="s">
        <v>51</v>
      </c>
      <c r="B10" s="97">
        <v>55000</v>
      </c>
      <c r="C10" s="4"/>
      <c r="D10" s="20"/>
      <c r="E10" s="35" t="s">
        <v>18</v>
      </c>
      <c r="F10" s="4"/>
      <c r="G10" s="98">
        <v>38500</v>
      </c>
      <c r="H10" s="9"/>
      <c r="I10" s="9"/>
      <c r="J10" s="9"/>
      <c r="K10" s="21"/>
    </row>
    <row r="11" spans="1:11" ht="15">
      <c r="A11" s="84" t="s">
        <v>31</v>
      </c>
      <c r="B11" s="97">
        <v>20000</v>
      </c>
      <c r="C11" s="4"/>
      <c r="D11" s="20"/>
      <c r="E11" s="20"/>
      <c r="F11" s="20"/>
      <c r="G11" s="99"/>
      <c r="H11" s="9"/>
      <c r="I11" s="9"/>
      <c r="J11" s="9"/>
      <c r="K11" s="21"/>
    </row>
    <row r="12" spans="1:11" ht="15">
      <c r="A12" s="84" t="s">
        <v>15</v>
      </c>
      <c r="B12" s="97">
        <v>16500</v>
      </c>
      <c r="C12" s="4"/>
      <c r="D12" s="20"/>
      <c r="E12" s="35" t="s">
        <v>19</v>
      </c>
      <c r="F12" s="35"/>
      <c r="G12" s="98"/>
      <c r="H12" s="9"/>
      <c r="I12" s="9"/>
      <c r="J12" s="9"/>
      <c r="K12" s="21"/>
    </row>
    <row r="13" spans="1:11" ht="15">
      <c r="A13" s="84"/>
      <c r="B13" s="97"/>
      <c r="C13" s="20"/>
      <c r="D13" s="20"/>
      <c r="E13" s="35" t="s">
        <v>20</v>
      </c>
      <c r="F13" s="4"/>
      <c r="G13" s="98">
        <v>1500</v>
      </c>
      <c r="H13" s="5"/>
      <c r="I13" s="5"/>
      <c r="J13" s="5"/>
      <c r="K13" s="10"/>
    </row>
    <row r="14" spans="1:11" ht="15">
      <c r="A14" s="84" t="s">
        <v>16</v>
      </c>
      <c r="B14" s="97"/>
      <c r="C14" s="20"/>
      <c r="D14" s="20"/>
      <c r="E14" s="4"/>
      <c r="F14" s="4"/>
      <c r="G14" s="85"/>
      <c r="H14" s="9"/>
      <c r="I14" s="9"/>
      <c r="J14" s="9"/>
      <c r="K14" s="21"/>
    </row>
    <row r="15" spans="1:11" ht="15">
      <c r="A15" s="84" t="s">
        <v>24</v>
      </c>
      <c r="B15" s="97">
        <v>5300</v>
      </c>
      <c r="C15" s="4"/>
      <c r="D15" s="20"/>
      <c r="E15" s="4"/>
      <c r="F15" s="4"/>
      <c r="G15" s="85"/>
      <c r="H15" s="9"/>
      <c r="I15" s="9"/>
      <c r="J15" s="9"/>
      <c r="K15" s="21"/>
    </row>
    <row r="16" spans="1:11" ht="15">
      <c r="A16" s="86"/>
      <c r="B16" s="87"/>
      <c r="C16" s="87"/>
      <c r="D16" s="87"/>
      <c r="E16" s="88"/>
      <c r="F16" s="88"/>
      <c r="G16" s="89"/>
      <c r="H16" s="5"/>
      <c r="I16" s="5"/>
      <c r="J16" s="5"/>
      <c r="K16" s="10"/>
    </row>
    <row r="17" spans="4:11" ht="15.75" thickBot="1">
      <c r="D17" s="22"/>
      <c r="E17" s="9"/>
      <c r="F17" s="9"/>
      <c r="G17" s="9"/>
      <c r="H17" s="2"/>
      <c r="I17" s="2"/>
      <c r="J17" s="2"/>
      <c r="K17" s="2"/>
    </row>
    <row r="18" spans="1:11" ht="29.25" customHeight="1" thickBot="1">
      <c r="A18" s="90" t="s">
        <v>0</v>
      </c>
      <c r="B18" s="91" t="s">
        <v>22</v>
      </c>
      <c r="C18" s="152" t="s">
        <v>23</v>
      </c>
      <c r="D18" s="153"/>
      <c r="E18" s="156" t="s">
        <v>25</v>
      </c>
      <c r="F18" s="154" t="s">
        <v>26</v>
      </c>
      <c r="G18" s="155"/>
      <c r="H18" s="21"/>
      <c r="I18" s="21"/>
      <c r="J18" s="21"/>
      <c r="K18" s="21"/>
    </row>
    <row r="19" spans="1:7" ht="15.75" thickBot="1">
      <c r="A19" s="92"/>
      <c r="B19" s="93"/>
      <c r="C19" s="94" t="s">
        <v>14</v>
      </c>
      <c r="D19" s="95" t="s">
        <v>52</v>
      </c>
      <c r="E19" s="157"/>
      <c r="F19" s="95" t="s">
        <v>27</v>
      </c>
      <c r="G19" s="96" t="s">
        <v>28</v>
      </c>
    </row>
    <row r="20" spans="1:7" ht="15">
      <c r="A20" s="38" t="s">
        <v>29</v>
      </c>
      <c r="B20" s="111">
        <v>55000</v>
      </c>
      <c r="C20" s="112">
        <v>20000</v>
      </c>
      <c r="D20" s="113"/>
      <c r="E20" s="114">
        <v>8250</v>
      </c>
      <c r="F20" s="114">
        <f>+E20/2</f>
        <v>4125</v>
      </c>
      <c r="G20" s="115">
        <f>+F20</f>
        <v>4125</v>
      </c>
    </row>
    <row r="21" spans="1:11" ht="15">
      <c r="A21" s="39" t="s">
        <v>30</v>
      </c>
      <c r="B21" s="111"/>
      <c r="C21" s="112"/>
      <c r="D21" s="112"/>
      <c r="E21" s="114"/>
      <c r="F21" s="114"/>
      <c r="G21" s="115"/>
      <c r="H21"/>
      <c r="I21"/>
      <c r="J21"/>
      <c r="K21"/>
    </row>
    <row r="22" spans="1:11" ht="15">
      <c r="A22" s="40" t="s">
        <v>53</v>
      </c>
      <c r="B22" s="116">
        <f>5300*3</f>
        <v>15900</v>
      </c>
      <c r="C22" s="113"/>
      <c r="D22" s="113"/>
      <c r="E22" s="116"/>
      <c r="F22" s="116"/>
      <c r="G22" s="117"/>
      <c r="H22" s="8"/>
      <c r="I22" s="8"/>
      <c r="J22"/>
      <c r="K22"/>
    </row>
    <row r="23" spans="1:11" ht="15">
      <c r="A23" s="41" t="s">
        <v>31</v>
      </c>
      <c r="B23" s="117"/>
      <c r="C23" s="118">
        <f>5300*4</f>
        <v>21200</v>
      </c>
      <c r="D23" s="116"/>
      <c r="E23" s="116"/>
      <c r="F23" s="116"/>
      <c r="G23" s="117"/>
      <c r="H23" s="10"/>
      <c r="I23" s="10"/>
      <c r="J23" s="10"/>
      <c r="K23" s="10"/>
    </row>
    <row r="24" spans="1:11" ht="15">
      <c r="A24" s="42" t="s">
        <v>54</v>
      </c>
      <c r="B24" s="117"/>
      <c r="C24" s="116"/>
      <c r="D24" s="116"/>
      <c r="E24" s="116">
        <f>+(5300*5)/2</f>
        <v>13250</v>
      </c>
      <c r="F24" s="116">
        <f>+E24/2</f>
        <v>6625</v>
      </c>
      <c r="G24" s="117">
        <f>+F24</f>
        <v>6625</v>
      </c>
      <c r="H24" s="10"/>
      <c r="I24" s="10"/>
      <c r="J24" s="10"/>
      <c r="K24" s="10"/>
    </row>
    <row r="25" spans="1:7" ht="15">
      <c r="A25" s="38" t="s">
        <v>72</v>
      </c>
      <c r="B25" s="111"/>
      <c r="C25" s="112"/>
      <c r="D25" s="112"/>
      <c r="E25" s="112">
        <f>1500*6</f>
        <v>9000</v>
      </c>
      <c r="F25" s="112"/>
      <c r="G25" s="111"/>
    </row>
    <row r="26" spans="1:7" ht="15.75" thickBot="1">
      <c r="A26" s="38"/>
      <c r="B26" s="111"/>
      <c r="C26" s="112"/>
      <c r="D26" s="112"/>
      <c r="E26" s="112"/>
      <c r="F26" s="112"/>
      <c r="G26" s="111"/>
    </row>
    <row r="27" spans="1:7" ht="15.75" thickBot="1">
      <c r="A27" s="94" t="s">
        <v>36</v>
      </c>
      <c r="B27" s="101">
        <f aca="true" t="shared" si="0" ref="B27:G27">+SUM(B20:B26)</f>
        <v>70900</v>
      </c>
      <c r="C27" s="101">
        <f t="shared" si="0"/>
        <v>41200</v>
      </c>
      <c r="D27" s="101">
        <f t="shared" si="0"/>
        <v>0</v>
      </c>
      <c r="E27" s="101">
        <f t="shared" si="0"/>
        <v>30500</v>
      </c>
      <c r="F27" s="101">
        <f t="shared" si="0"/>
        <v>10750</v>
      </c>
      <c r="G27" s="101">
        <f t="shared" si="0"/>
        <v>10750</v>
      </c>
    </row>
    <row r="28" spans="1:7" s="76" customFormat="1" ht="15">
      <c r="A28" s="102"/>
      <c r="B28" s="103"/>
      <c r="C28" s="104"/>
      <c r="D28" s="104"/>
      <c r="E28" s="104"/>
      <c r="F28" s="104"/>
      <c r="G28" s="103"/>
    </row>
    <row r="29" spans="1:7" ht="15.75" thickBot="1">
      <c r="A29" s="100" t="s">
        <v>40</v>
      </c>
      <c r="B29" s="111"/>
      <c r="C29" s="112"/>
      <c r="D29" s="112"/>
      <c r="E29" s="112">
        <f>+F27</f>
        <v>10750</v>
      </c>
      <c r="F29" s="112">
        <f>-F27</f>
        <v>-10750</v>
      </c>
      <c r="G29" s="111"/>
    </row>
    <row r="30" spans="1:7" ht="15.75" thickBot="1">
      <c r="A30" s="101" t="s">
        <v>32</v>
      </c>
      <c r="B30" s="101">
        <f aca="true" t="shared" si="1" ref="B30:G30">+SUM(B27:B29)</f>
        <v>70900</v>
      </c>
      <c r="C30" s="101">
        <f t="shared" si="1"/>
        <v>41200</v>
      </c>
      <c r="D30" s="101">
        <f t="shared" si="1"/>
        <v>0</v>
      </c>
      <c r="E30" s="101">
        <f t="shared" si="1"/>
        <v>41250</v>
      </c>
      <c r="F30" s="101">
        <f t="shared" si="1"/>
        <v>0</v>
      </c>
      <c r="G30" s="101">
        <f t="shared" si="1"/>
        <v>10750</v>
      </c>
    </row>
    <row r="31" spans="1:7" s="22" customFormat="1" ht="15.75" thickBot="1">
      <c r="A31" s="105" t="s">
        <v>33</v>
      </c>
      <c r="B31" s="140">
        <v>0</v>
      </c>
      <c r="C31" s="140">
        <v>0</v>
      </c>
      <c r="D31" s="140">
        <v>0</v>
      </c>
      <c r="E31" s="140">
        <v>0</v>
      </c>
      <c r="F31" s="140">
        <v>0</v>
      </c>
      <c r="G31" s="141">
        <v>0</v>
      </c>
    </row>
    <row r="32" spans="1:7" ht="15">
      <c r="A32" s="137" t="s">
        <v>34</v>
      </c>
      <c r="B32" s="138"/>
      <c r="C32" s="138"/>
      <c r="D32" s="138"/>
      <c r="E32" s="138"/>
      <c r="F32" s="138"/>
      <c r="G32" s="139"/>
    </row>
    <row r="33" spans="1:7" ht="15">
      <c r="A33" s="43" t="s">
        <v>35</v>
      </c>
      <c r="B33" s="112">
        <f>(15552/12)*3</f>
        <v>3888</v>
      </c>
      <c r="C33" s="112">
        <f>+(1296)*5</f>
        <v>6480</v>
      </c>
      <c r="D33" s="112"/>
      <c r="E33" s="119">
        <v>15552</v>
      </c>
      <c r="F33" s="119"/>
      <c r="G33" s="120">
        <v>15552</v>
      </c>
    </row>
    <row r="34" spans="1:7" ht="15">
      <c r="A34" s="43" t="s">
        <v>25</v>
      </c>
      <c r="B34" s="119">
        <f>+(17280/12)*3</f>
        <v>4320</v>
      </c>
      <c r="C34" s="121">
        <f>+(1440)*5</f>
        <v>7200</v>
      </c>
      <c r="D34" s="112" t="s">
        <v>91</v>
      </c>
      <c r="E34" s="119"/>
      <c r="F34" s="119"/>
      <c r="G34" s="120"/>
    </row>
    <row r="35" spans="1:7" ht="15">
      <c r="A35" s="43" t="s">
        <v>37</v>
      </c>
      <c r="B35" s="119">
        <f>+(8640/12)*3</f>
        <v>2160</v>
      </c>
      <c r="C35" s="119">
        <f>+(8640/12)*5</f>
        <v>3600</v>
      </c>
      <c r="D35" s="112"/>
      <c r="E35" s="112">
        <v>8640</v>
      </c>
      <c r="F35" s="112"/>
      <c r="G35" s="111"/>
    </row>
    <row r="36" spans="1:7" ht="15.75" thickBot="1">
      <c r="A36" s="109" t="s">
        <v>73</v>
      </c>
      <c r="B36" s="122">
        <f>+(15552/12)*3</f>
        <v>3888</v>
      </c>
      <c r="C36" s="122">
        <f>+(15552/12)*5</f>
        <v>6480</v>
      </c>
      <c r="D36" s="123"/>
      <c r="E36" s="124">
        <v>15552</v>
      </c>
      <c r="F36" s="124" t="s">
        <v>92</v>
      </c>
      <c r="G36" s="125"/>
    </row>
    <row r="37" spans="1:7" ht="15.75" thickBot="1">
      <c r="A37" s="92" t="s">
        <v>38</v>
      </c>
      <c r="B37" s="131">
        <f aca="true" t="shared" si="2" ref="B37:G37">+SUM(B33:B36)</f>
        <v>14256</v>
      </c>
      <c r="C37" s="131">
        <f>+SUM(C33:C36)</f>
        <v>23760</v>
      </c>
      <c r="D37" s="131">
        <f t="shared" si="2"/>
        <v>0</v>
      </c>
      <c r="E37" s="131">
        <f t="shared" si="2"/>
        <v>39744</v>
      </c>
      <c r="F37" s="131">
        <f t="shared" si="2"/>
        <v>0</v>
      </c>
      <c r="G37" s="132">
        <f t="shared" si="2"/>
        <v>15552</v>
      </c>
    </row>
    <row r="38" spans="1:7" ht="15.75" thickBot="1">
      <c r="A38" s="43"/>
      <c r="B38" s="111"/>
      <c r="C38" s="112"/>
      <c r="D38" s="112"/>
      <c r="E38" s="112"/>
      <c r="F38" s="112"/>
      <c r="G38" s="111"/>
    </row>
    <row r="39" spans="1:7" ht="30.75" thickBot="1">
      <c r="A39" s="126" t="s">
        <v>39</v>
      </c>
      <c r="B39" s="106">
        <f>+B30-B37</f>
        <v>56644</v>
      </c>
      <c r="C39" s="106">
        <f>+C30-C37</f>
        <v>17440</v>
      </c>
      <c r="D39" s="106">
        <f>+D30-D37</f>
        <v>0</v>
      </c>
      <c r="E39" s="106">
        <f>+E30-E37</f>
        <v>1506</v>
      </c>
      <c r="F39" s="106">
        <f>+F30-F37</f>
        <v>0</v>
      </c>
      <c r="G39" s="133">
        <v>0</v>
      </c>
    </row>
    <row r="40" spans="1:7" ht="15.75" thickBot="1">
      <c r="A40" s="130" t="s">
        <v>96</v>
      </c>
      <c r="B40" s="134">
        <f>4200+(23%*26644)</f>
        <v>10328.119999999999</v>
      </c>
      <c r="C40" s="134">
        <f>900+(14%*7440)</f>
        <v>1941.6000000000001</v>
      </c>
      <c r="D40" s="135">
        <v>0</v>
      </c>
      <c r="E40" s="134">
        <f>9%*1506</f>
        <v>135.54</v>
      </c>
      <c r="F40" s="134">
        <v>0</v>
      </c>
      <c r="G40" s="136">
        <v>0</v>
      </c>
    </row>
    <row r="41" spans="1:7" ht="15.75" thickBot="1">
      <c r="A41" s="109"/>
      <c r="B41" s="127" t="s">
        <v>97</v>
      </c>
      <c r="C41" s="127" t="s">
        <v>98</v>
      </c>
      <c r="D41" s="128"/>
      <c r="E41" s="127" t="s">
        <v>99</v>
      </c>
      <c r="F41" s="110"/>
      <c r="G41" s="108"/>
    </row>
    <row r="42" spans="1:7" ht="15">
      <c r="A42" s="4"/>
      <c r="B42" s="129"/>
      <c r="C42" s="129"/>
      <c r="D42" s="129"/>
      <c r="E42" s="129"/>
      <c r="F42" s="107"/>
      <c r="G42" s="107"/>
    </row>
    <row r="43" spans="1:7" ht="15">
      <c r="A43" s="75" t="s">
        <v>100</v>
      </c>
      <c r="B43" s="75"/>
      <c r="C43" s="75"/>
      <c r="D43" s="75"/>
      <c r="E43" s="75"/>
      <c r="F43" s="75"/>
      <c r="G43" s="75"/>
    </row>
    <row r="44" ht="15">
      <c r="A44" s="1" t="s">
        <v>101</v>
      </c>
    </row>
    <row r="45" spans="1:4" ht="15">
      <c r="A45" s="75" t="s">
        <v>102</v>
      </c>
      <c r="B45" s="75"/>
      <c r="C45" s="75"/>
      <c r="D45" s="75"/>
    </row>
    <row r="46" spans="1:4" ht="15">
      <c r="A46" s="75" t="s">
        <v>103</v>
      </c>
      <c r="B46" s="75"/>
      <c r="C46" s="75"/>
      <c r="D46" s="75"/>
    </row>
    <row r="47" spans="1:3" ht="15">
      <c r="A47" s="77" t="s">
        <v>104</v>
      </c>
      <c r="B47" s="75"/>
      <c r="C47" s="75"/>
    </row>
    <row r="48" spans="1:3" ht="15">
      <c r="A48" s="77" t="s">
        <v>105</v>
      </c>
      <c r="B48" s="75"/>
      <c r="C48" s="75"/>
    </row>
    <row r="49" spans="1:3" ht="15">
      <c r="A49" s="77" t="s">
        <v>106</v>
      </c>
      <c r="B49" s="75"/>
      <c r="C49" s="75"/>
    </row>
  </sheetData>
  <sheetProtection/>
  <mergeCells count="4">
    <mergeCell ref="C18:D18"/>
    <mergeCell ref="F18:G18"/>
    <mergeCell ref="E18:E19"/>
    <mergeCell ref="A3:G4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>
    <oddHeader>&amp;L&amp;"-,Negrita"&amp;K00-039GUÍA DE TRABAJOS PRÁCTICO
UNIDAD II&amp;R&amp;"-,Negrita"&amp;K00-040Carolina Andrea Reydak</oddHeader>
    <oddFooter>&amp;L&amp;G &amp;C&amp;"-,Negrita"&amp;K00-037UCC. FACEA. 
IMPUESTOS I. Cát. "B"&amp;RPágina &amp;P de &amp;N</oddFooter>
  </headerFooter>
  <ignoredErrors>
    <ignoredError sqref="B41:C41 E41" numberStoredAsText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view="pageLayout" workbookViewId="0" topLeftCell="A28">
      <selection activeCell="D55" sqref="D55"/>
    </sheetView>
  </sheetViews>
  <sheetFormatPr defaultColWidth="11.57421875" defaultRowHeight="15"/>
  <cols>
    <col min="1" max="1" width="9.8515625" style="1" customWidth="1"/>
    <col min="2" max="6" width="11.57421875" style="1" customWidth="1"/>
    <col min="7" max="16384" width="11.57421875" style="1" customWidth="1"/>
  </cols>
  <sheetData>
    <row r="1" ht="15.75">
      <c r="A1" s="3" t="s">
        <v>7</v>
      </c>
    </row>
    <row r="2" ht="15.75" thickBot="1"/>
    <row r="3" spans="1:11" ht="15">
      <c r="A3" s="158" t="s">
        <v>81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1" ht="15.75" thickBot="1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3:11" ht="16.5" customHeight="1">
      <c r="C5" s="4"/>
      <c r="D5" s="4"/>
      <c r="E5" s="4"/>
      <c r="F5" s="4"/>
      <c r="G5" s="4"/>
      <c r="H5" s="4"/>
      <c r="I5" s="4"/>
      <c r="J5" s="4"/>
      <c r="K5" s="4"/>
    </row>
    <row r="6" spans="1:11" ht="16.5" customHeight="1">
      <c r="A6" s="54" t="s">
        <v>57</v>
      </c>
      <c r="B6" s="55"/>
      <c r="C6" s="56"/>
      <c r="D6" s="56"/>
      <c r="E6" s="57"/>
      <c r="F6" s="57"/>
      <c r="G6" s="57"/>
      <c r="H6" s="57"/>
      <c r="I6" s="57"/>
      <c r="J6" s="57"/>
      <c r="K6" s="57"/>
    </row>
    <row r="7" spans="1:11" ht="16.5" customHeight="1">
      <c r="A7" s="58" t="s">
        <v>108</v>
      </c>
      <c r="B7" s="58"/>
      <c r="C7" s="58"/>
      <c r="D7" s="58"/>
      <c r="E7" s="56"/>
      <c r="F7" s="56"/>
      <c r="G7" s="56"/>
      <c r="H7" s="56"/>
      <c r="I7" s="57"/>
      <c r="J7" s="16"/>
      <c r="K7" s="16"/>
    </row>
    <row r="8" spans="1:11" ht="16.5" customHeight="1">
      <c r="A8" s="54" t="s">
        <v>109</v>
      </c>
      <c r="B8" s="56"/>
      <c r="C8" s="56"/>
      <c r="D8" s="56"/>
      <c r="E8" s="56"/>
      <c r="F8" s="56"/>
      <c r="G8" s="56"/>
      <c r="H8" s="56"/>
      <c r="I8" s="57"/>
      <c r="J8" s="16"/>
      <c r="K8" s="16"/>
    </row>
    <row r="9" spans="1:11" ht="16.5" customHeight="1">
      <c r="A9" s="54"/>
      <c r="B9" s="56"/>
      <c r="C9" s="56"/>
      <c r="D9" s="56"/>
      <c r="E9" s="56"/>
      <c r="F9" s="56"/>
      <c r="G9" s="56"/>
      <c r="H9" s="56"/>
      <c r="I9" s="57"/>
      <c r="J9" s="16"/>
      <c r="K9" s="16"/>
    </row>
    <row r="10" spans="1:11" ht="15">
      <c r="A10" s="59" t="s">
        <v>111</v>
      </c>
      <c r="B10" s="59"/>
      <c r="C10" s="59"/>
      <c r="D10" s="59"/>
      <c r="E10" s="59"/>
      <c r="F10" s="59"/>
      <c r="G10" s="59"/>
      <c r="H10" s="59"/>
      <c r="I10" s="60"/>
      <c r="J10" s="60"/>
      <c r="K10" s="60"/>
    </row>
    <row r="11" spans="1:11" ht="15">
      <c r="A11" s="59" t="s">
        <v>112</v>
      </c>
      <c r="B11" s="59"/>
      <c r="C11" s="59"/>
      <c r="D11" s="59"/>
      <c r="E11" s="59"/>
      <c r="F11" s="59"/>
      <c r="G11" s="59"/>
      <c r="H11" s="59"/>
      <c r="I11" s="60"/>
      <c r="J11" s="60"/>
      <c r="K11" s="60"/>
    </row>
    <row r="12" spans="1:11" ht="15">
      <c r="A12" s="74" t="s">
        <v>113</v>
      </c>
      <c r="B12" s="22"/>
      <c r="C12" s="22"/>
      <c r="D12" s="22"/>
      <c r="E12" s="22"/>
      <c r="F12" s="22"/>
      <c r="G12" s="58"/>
      <c r="H12" s="58"/>
      <c r="I12" s="58"/>
      <c r="J12" s="58"/>
      <c r="K12" s="58"/>
    </row>
    <row r="13" spans="1:11" ht="15">
      <c r="A13" s="74" t="s">
        <v>114</v>
      </c>
      <c r="B13" s="22"/>
      <c r="C13" s="22"/>
      <c r="D13" s="22"/>
      <c r="E13" s="22"/>
      <c r="F13" s="22"/>
      <c r="G13" s="58"/>
      <c r="H13" s="58"/>
      <c r="I13" s="58"/>
      <c r="J13" s="58"/>
      <c r="K13" s="58"/>
    </row>
    <row r="14" spans="1:11" ht="15">
      <c r="A14" s="74" t="s">
        <v>115</v>
      </c>
      <c r="B14" s="22"/>
      <c r="C14" s="22"/>
      <c r="D14" s="22"/>
      <c r="E14" s="22"/>
      <c r="F14" s="22"/>
      <c r="G14" s="58"/>
      <c r="H14" s="58"/>
      <c r="I14" s="58"/>
      <c r="J14" s="58"/>
      <c r="K14" s="58"/>
    </row>
    <row r="15" spans="1:11" ht="15">
      <c r="A15" s="74"/>
      <c r="B15" s="22"/>
      <c r="C15" s="22"/>
      <c r="D15" s="22"/>
      <c r="E15" s="22"/>
      <c r="F15" s="22"/>
      <c r="G15" s="58"/>
      <c r="H15" s="58"/>
      <c r="I15" s="58"/>
      <c r="J15" s="58"/>
      <c r="K15" s="58"/>
    </row>
    <row r="16" spans="1:11" ht="15">
      <c r="A16" s="58" t="s">
        <v>116</v>
      </c>
      <c r="B16" s="58"/>
      <c r="C16" s="58"/>
      <c r="D16" s="58"/>
      <c r="E16" s="58"/>
      <c r="F16" s="58"/>
      <c r="G16" s="22"/>
      <c r="H16" s="22"/>
      <c r="I16" s="22"/>
      <c r="J16" s="22"/>
      <c r="K16" s="22"/>
    </row>
    <row r="17" spans="1:11" ht="15">
      <c r="A17" s="60" t="s">
        <v>117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5">
      <c r="A18" s="58" t="s">
        <v>118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5">
      <c r="A19" s="58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5">
      <c r="A20" s="57" t="s">
        <v>119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5">
      <c r="A21" s="57" t="s">
        <v>120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5">
      <c r="A22" s="57" t="s">
        <v>121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5">
      <c r="A23" s="62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5">
      <c r="A24" s="63" t="s">
        <v>90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5">
      <c r="A25" s="64" t="s">
        <v>122</v>
      </c>
      <c r="B25" s="64"/>
      <c r="C25" s="64"/>
      <c r="D25" s="64"/>
      <c r="E25" s="64"/>
      <c r="F25" s="64"/>
      <c r="G25" s="64"/>
      <c r="H25" s="64"/>
      <c r="I25" s="64"/>
      <c r="J25" s="64"/>
      <c r="K25" s="22"/>
    </row>
    <row r="26" spans="1:11" s="2" customFormat="1" ht="15">
      <c r="A26" s="64" t="s">
        <v>123</v>
      </c>
      <c r="B26" s="64"/>
      <c r="C26" s="64"/>
      <c r="D26" s="64"/>
      <c r="E26" s="64"/>
      <c r="F26" s="64"/>
      <c r="G26" s="64"/>
      <c r="H26" s="64"/>
      <c r="I26" s="64"/>
      <c r="J26" s="64"/>
      <c r="K26" s="58"/>
    </row>
    <row r="27" spans="1:11" s="2" customFormat="1" ht="1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2" customFormat="1" ht="15">
      <c r="A28" s="64" t="s">
        <v>124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s="2" customFormat="1" ht="15">
      <c r="A29" s="57" t="s">
        <v>125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15">
      <c r="A30" s="16" t="s">
        <v>126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">
      <c r="A31" s="16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">
      <c r="A32" s="65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5">
      <c r="A33" s="58" t="s">
        <v>128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5">
      <c r="A34" s="66" t="s">
        <v>127</v>
      </c>
      <c r="B34" s="58"/>
      <c r="C34" s="58"/>
      <c r="D34" s="58"/>
      <c r="E34" s="58"/>
      <c r="F34" s="58"/>
      <c r="G34" s="58"/>
      <c r="H34" s="58"/>
      <c r="I34" s="58"/>
      <c r="J34" s="58"/>
      <c r="K34" s="22"/>
    </row>
    <row r="35" spans="1:1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5">
      <c r="A36" s="58" t="s">
        <v>129</v>
      </c>
      <c r="B36" s="58"/>
      <c r="C36" s="58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 t="s">
        <v>130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5">
      <c r="A39" s="58" t="s">
        <v>74</v>
      </c>
      <c r="B39" s="58"/>
      <c r="C39" s="58"/>
      <c r="D39" s="58"/>
      <c r="E39" s="22"/>
      <c r="F39" s="22"/>
      <c r="G39" s="22"/>
      <c r="H39" s="22"/>
      <c r="I39" s="22"/>
      <c r="J39" s="22"/>
      <c r="K39" s="22"/>
    </row>
    <row r="40" spans="1:11" ht="15">
      <c r="A40" s="58" t="s">
        <v>75</v>
      </c>
      <c r="B40" s="58"/>
      <c r="C40" s="58"/>
      <c r="D40" s="58"/>
      <c r="E40" s="22"/>
      <c r="F40" s="22"/>
      <c r="G40" s="22"/>
      <c r="H40" s="22"/>
      <c r="I40" s="22"/>
      <c r="J40" s="22"/>
      <c r="K40" s="22"/>
    </row>
    <row r="41" spans="1:11" ht="15">
      <c r="A41" s="58" t="s">
        <v>76</v>
      </c>
      <c r="B41" s="58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5">
      <c r="A42" s="58" t="s">
        <v>78</v>
      </c>
      <c r="B42" s="58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5">
      <c r="A43" s="58"/>
      <c r="B43" s="58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5">
      <c r="A44" s="58" t="s">
        <v>131</v>
      </c>
      <c r="B44" s="22"/>
      <c r="C44" s="22"/>
      <c r="D44" s="22"/>
      <c r="E44" s="22"/>
      <c r="F44" s="22"/>
      <c r="G44" s="22"/>
      <c r="H44" s="22"/>
      <c r="I44" s="22"/>
      <c r="J44" s="58"/>
      <c r="K44" s="22"/>
    </row>
    <row r="45" spans="1:11" ht="15">
      <c r="A45" s="22" t="s">
        <v>132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5">
      <c r="A46" s="22" t="s">
        <v>133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5">
      <c r="A47" s="22" t="s">
        <v>134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5">
      <c r="A49" s="58" t="s">
        <v>61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>
      <c r="A50" s="58" t="s">
        <v>62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1:11" ht="15">
      <c r="A51" s="58" t="s">
        <v>58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2" spans="1:1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5">
      <c r="A53" s="58" t="s">
        <v>135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1" ht="1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8" ht="15">
      <c r="A58" s="45"/>
    </row>
  </sheetData>
  <sheetProtection/>
  <mergeCells count="1">
    <mergeCell ref="A3:K4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>
    <oddHeader>&amp;L&amp;"-,Negrita"&amp;K00-040GUÍA DE TRABAJOS PRÁCTICOS.
UNIDAD II&amp;R&amp;"-,Negrita"&amp;K00-041Carolina Andrea Reydak</oddHeader>
    <oddFooter>&amp;L&amp;G &amp;C&amp;"-,Negrita"&amp;K00-038UCC. FACEA. 
IMPUESTOS I. Cát. "B"&amp;RPágina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43"/>
  <sheetViews>
    <sheetView tabSelected="1" view="pageLayout" workbookViewId="0" topLeftCell="A28">
      <selection activeCell="A1" sqref="A1"/>
    </sheetView>
  </sheetViews>
  <sheetFormatPr defaultColWidth="11.57421875" defaultRowHeight="15"/>
  <cols>
    <col min="1" max="4" width="11.57421875" style="1" customWidth="1"/>
    <col min="5" max="6" width="13.140625" style="1" customWidth="1"/>
    <col min="7" max="16384" width="11.57421875" style="1" customWidth="1"/>
  </cols>
  <sheetData>
    <row r="1" ht="15.75">
      <c r="A1" s="3" t="s">
        <v>8</v>
      </c>
    </row>
    <row r="2" ht="15.75" thickBot="1">
      <c r="D2" s="4"/>
    </row>
    <row r="3" spans="1:11" ht="15">
      <c r="A3" s="164" t="s">
        <v>50</v>
      </c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1" ht="15.75" thickBo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11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>
      <c r="A6" s="67" t="s">
        <v>65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">
      <c r="A7" s="67" t="s">
        <v>137</v>
      </c>
      <c r="B7" s="67"/>
      <c r="C7" s="67"/>
      <c r="D7" s="67"/>
      <c r="E7" s="67"/>
      <c r="F7" s="68"/>
      <c r="G7" s="67"/>
      <c r="H7" s="67"/>
      <c r="I7" s="67"/>
      <c r="J7" s="67"/>
      <c r="K7" s="67"/>
    </row>
    <row r="8" spans="1:11" ht="15">
      <c r="A8" s="67" t="s">
        <v>136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15">
      <c r="A10" s="69" t="s">
        <v>66</v>
      </c>
      <c r="B10" s="69"/>
      <c r="C10" s="69"/>
      <c r="D10" s="69"/>
      <c r="E10" s="69"/>
      <c r="F10" s="69"/>
      <c r="G10" s="69"/>
      <c r="H10" s="69"/>
      <c r="I10" s="58"/>
      <c r="J10" s="58"/>
      <c r="K10" s="58"/>
    </row>
    <row r="11" spans="1:11" ht="15.75" thickBot="1">
      <c r="A11" s="69" t="s">
        <v>138</v>
      </c>
      <c r="B11" s="69"/>
      <c r="C11" s="69"/>
      <c r="D11" s="69"/>
      <c r="E11" s="69"/>
      <c r="F11" s="69"/>
      <c r="G11" s="69"/>
      <c r="H11" s="69"/>
      <c r="I11" s="58"/>
      <c r="J11" s="58"/>
      <c r="K11" s="58"/>
    </row>
    <row r="12" spans="1:66" s="7" customFormat="1" ht="15" customHeight="1" thickBot="1">
      <c r="A12" s="67" t="s">
        <v>139</v>
      </c>
      <c r="B12" s="70"/>
      <c r="C12" s="70"/>
      <c r="D12" s="69"/>
      <c r="E12" s="69"/>
      <c r="F12" s="69"/>
      <c r="G12" s="69"/>
      <c r="H12" s="69"/>
      <c r="I12" s="69"/>
      <c r="J12" s="69"/>
      <c r="K12" s="6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11" ht="15" customHeight="1" thickTop="1">
      <c r="A13" s="36"/>
      <c r="B13" s="71"/>
      <c r="C13" s="72"/>
      <c r="D13" s="35"/>
      <c r="E13" s="35"/>
      <c r="F13" s="35"/>
      <c r="G13" s="35"/>
      <c r="H13" s="35"/>
      <c r="I13" s="22"/>
      <c r="J13" s="22"/>
      <c r="K13" s="22"/>
    </row>
    <row r="14" spans="1:11" ht="15" customHeight="1">
      <c r="A14" s="67" t="s">
        <v>48</v>
      </c>
      <c r="B14" s="71"/>
      <c r="C14" s="73"/>
      <c r="D14" s="69"/>
      <c r="E14" s="69"/>
      <c r="F14" s="69"/>
      <c r="G14" s="69"/>
      <c r="H14" s="69"/>
      <c r="I14" s="58"/>
      <c r="J14" s="58"/>
      <c r="K14" s="58"/>
    </row>
    <row r="15" spans="1:11" ht="15" customHeight="1">
      <c r="A15" s="67" t="s">
        <v>63</v>
      </c>
      <c r="B15" s="71"/>
      <c r="C15" s="73"/>
      <c r="D15" s="69"/>
      <c r="E15" s="69"/>
      <c r="F15" s="69"/>
      <c r="G15" s="69"/>
      <c r="H15" s="69"/>
      <c r="I15" s="58"/>
      <c r="J15" s="58"/>
      <c r="K15" s="58"/>
    </row>
    <row r="16" spans="1:11" ht="15" customHeight="1">
      <c r="A16" s="71" t="s">
        <v>140</v>
      </c>
      <c r="B16" s="69"/>
      <c r="C16" s="69"/>
      <c r="D16" s="58"/>
      <c r="E16" s="58"/>
      <c r="F16" s="58"/>
      <c r="G16" s="58"/>
      <c r="H16" s="58"/>
      <c r="I16" s="58"/>
      <c r="J16" s="58"/>
      <c r="K16" s="58"/>
    </row>
    <row r="17" spans="1:11" ht="15" customHeight="1">
      <c r="A17" s="69" t="s">
        <v>141</v>
      </c>
      <c r="B17" s="69"/>
      <c r="C17" s="69"/>
      <c r="D17" s="58"/>
      <c r="E17" s="58"/>
      <c r="F17" s="58"/>
      <c r="G17" s="58"/>
      <c r="H17" s="58"/>
      <c r="I17" s="58"/>
      <c r="J17" s="58"/>
      <c r="K17" s="58"/>
    </row>
    <row r="18" spans="1:11" ht="15" customHeight="1">
      <c r="A18" s="69" t="s">
        <v>142</v>
      </c>
      <c r="B18" s="69"/>
      <c r="C18" s="69"/>
      <c r="D18" s="58"/>
      <c r="E18" s="58"/>
      <c r="F18" s="58"/>
      <c r="G18" s="58"/>
      <c r="H18" s="58"/>
      <c r="I18" s="58"/>
      <c r="J18" s="58"/>
      <c r="K18" s="58"/>
    </row>
    <row r="19" spans="1:11" ht="15" customHeight="1">
      <c r="A19" s="69"/>
      <c r="B19" s="69"/>
      <c r="C19" s="69"/>
      <c r="D19" s="58"/>
      <c r="E19" s="58"/>
      <c r="F19" s="58"/>
      <c r="G19" s="58"/>
      <c r="H19" s="58"/>
      <c r="I19" s="58"/>
      <c r="J19" s="58"/>
      <c r="K19" s="58"/>
    </row>
    <row r="20" spans="1:11" ht="15" customHeight="1">
      <c r="A20" s="69" t="s">
        <v>143</v>
      </c>
      <c r="B20" s="69"/>
      <c r="C20" s="69"/>
      <c r="D20" s="58"/>
      <c r="E20" s="58"/>
      <c r="F20" s="58"/>
      <c r="G20" s="58"/>
      <c r="H20" s="58"/>
      <c r="I20" s="58"/>
      <c r="J20" s="58"/>
      <c r="K20" s="58"/>
    </row>
    <row r="21" spans="1:11" ht="15" customHeight="1">
      <c r="A21" s="69" t="s">
        <v>144</v>
      </c>
      <c r="B21" s="69"/>
      <c r="C21" s="69"/>
      <c r="D21" s="58"/>
      <c r="E21" s="58"/>
      <c r="F21" s="58"/>
      <c r="G21" s="58"/>
      <c r="H21" s="58"/>
      <c r="I21" s="58"/>
      <c r="J21" s="58"/>
      <c r="K21" s="58"/>
    </row>
    <row r="22" spans="1:11" ht="15" customHeight="1">
      <c r="A22" s="69" t="s">
        <v>145</v>
      </c>
      <c r="B22" s="69"/>
      <c r="C22" s="69"/>
      <c r="D22" s="22"/>
      <c r="E22" s="22"/>
      <c r="F22" s="22"/>
      <c r="G22" s="22"/>
      <c r="H22" s="22"/>
      <c r="I22" s="22"/>
      <c r="J22" s="22"/>
      <c r="K22" s="22"/>
    </row>
    <row r="23" spans="1:11" ht="15" customHeight="1">
      <c r="A23" s="69"/>
      <c r="B23" s="69"/>
      <c r="C23" s="69"/>
      <c r="D23" s="22"/>
      <c r="E23" s="22"/>
      <c r="F23" s="22"/>
      <c r="G23" s="22"/>
      <c r="H23" s="22"/>
      <c r="I23" s="22"/>
      <c r="J23" s="22"/>
      <c r="K23" s="22"/>
    </row>
    <row r="24" spans="1:11" ht="15" customHeight="1">
      <c r="A24" s="69" t="s">
        <v>60</v>
      </c>
      <c r="B24" s="69"/>
      <c r="C24" s="69"/>
      <c r="D24" s="22"/>
      <c r="E24" s="22"/>
      <c r="F24" s="22"/>
      <c r="G24" s="22"/>
      <c r="H24" s="22"/>
      <c r="I24" s="22"/>
      <c r="J24" s="22"/>
      <c r="K24" s="22"/>
    </row>
    <row r="25" spans="1:11" ht="15" customHeight="1">
      <c r="A25" s="69" t="s">
        <v>64</v>
      </c>
      <c r="B25" s="69"/>
      <c r="C25" s="69"/>
      <c r="D25" s="22"/>
      <c r="E25" s="22"/>
      <c r="F25" s="22"/>
      <c r="G25" s="22"/>
      <c r="H25" s="22"/>
      <c r="I25" s="22"/>
      <c r="J25" s="22"/>
      <c r="K25" s="22"/>
    </row>
    <row r="26" spans="1:11" ht="15" customHeight="1">
      <c r="A26" s="69" t="s">
        <v>110</v>
      </c>
      <c r="B26" s="69"/>
      <c r="C26" s="69"/>
      <c r="D26" s="58"/>
      <c r="E26" s="22"/>
      <c r="F26" s="22"/>
      <c r="G26" s="22"/>
      <c r="H26" s="22"/>
      <c r="I26" s="22"/>
      <c r="J26" s="22"/>
      <c r="K26" s="22"/>
    </row>
    <row r="27" spans="1:11" ht="15" customHeight="1">
      <c r="A27" s="69"/>
      <c r="B27" s="69"/>
      <c r="C27" s="69"/>
      <c r="D27" s="58"/>
      <c r="E27" s="22"/>
      <c r="F27" s="22"/>
      <c r="G27" s="22"/>
      <c r="H27" s="22"/>
      <c r="I27" s="22"/>
      <c r="J27" s="22"/>
      <c r="K27" s="22"/>
    </row>
    <row r="28" spans="1:11" ht="15" customHeight="1">
      <c r="A28" s="69" t="s">
        <v>49</v>
      </c>
      <c r="B28" s="69"/>
      <c r="C28" s="69"/>
      <c r="D28" s="58"/>
      <c r="E28" s="22"/>
      <c r="F28" s="22"/>
      <c r="G28" s="22"/>
      <c r="H28" s="22"/>
      <c r="I28" s="22"/>
      <c r="J28" s="22"/>
      <c r="K28" s="22"/>
    </row>
    <row r="29" spans="1:11" ht="15">
      <c r="A29" s="58"/>
      <c r="B29" s="58"/>
      <c r="C29" s="62" t="s">
        <v>11</v>
      </c>
      <c r="D29" s="58" t="s">
        <v>86</v>
      </c>
      <c r="E29" s="58"/>
      <c r="F29" s="58"/>
      <c r="G29" s="58"/>
      <c r="H29" s="58"/>
      <c r="I29" s="58"/>
      <c r="J29" s="58"/>
      <c r="K29" s="58"/>
    </row>
    <row r="30" spans="1:11" ht="15">
      <c r="A30" s="58"/>
      <c r="B30" s="58"/>
      <c r="C30" s="62" t="s">
        <v>9</v>
      </c>
      <c r="D30" s="58" t="s">
        <v>87</v>
      </c>
      <c r="E30" s="58"/>
      <c r="F30" s="58"/>
      <c r="G30" s="58"/>
      <c r="H30" s="58"/>
      <c r="I30" s="58"/>
      <c r="J30" s="58"/>
      <c r="K30" s="58"/>
    </row>
    <row r="31" spans="1:11" ht="15">
      <c r="A31" s="22"/>
      <c r="B31" s="22"/>
      <c r="C31" s="62" t="s">
        <v>10</v>
      </c>
      <c r="D31" s="58" t="s">
        <v>88</v>
      </c>
      <c r="E31" s="58"/>
      <c r="F31" s="58"/>
      <c r="G31" s="58"/>
      <c r="H31" s="58"/>
      <c r="I31" s="58"/>
      <c r="J31" s="58"/>
      <c r="K31" s="58"/>
    </row>
    <row r="32" spans="1:11" ht="15">
      <c r="A32" s="58" t="s">
        <v>89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5">
      <c r="A34" s="58" t="s">
        <v>146</v>
      </c>
      <c r="B34" s="58"/>
      <c r="C34" s="58"/>
      <c r="D34" s="58"/>
      <c r="E34" s="58"/>
      <c r="F34" s="58"/>
      <c r="G34" s="58"/>
      <c r="H34" s="58"/>
      <c r="I34" s="58"/>
      <c r="J34" s="58"/>
      <c r="K34" s="22"/>
    </row>
    <row r="35" spans="1:11" ht="15">
      <c r="A35" s="58" t="s">
        <v>147</v>
      </c>
      <c r="B35" s="58"/>
      <c r="C35" s="58"/>
      <c r="D35" s="58"/>
      <c r="E35" s="58"/>
      <c r="F35" s="58"/>
      <c r="G35" s="58"/>
      <c r="H35" s="58"/>
      <c r="I35" s="58"/>
      <c r="J35" s="58"/>
      <c r="K35" s="22"/>
    </row>
    <row r="36" spans="1:11" ht="15">
      <c r="A36" s="58" t="s">
        <v>148</v>
      </c>
      <c r="B36" s="58"/>
      <c r="C36" s="58"/>
      <c r="D36" s="58"/>
      <c r="E36" s="58"/>
      <c r="F36" s="58"/>
      <c r="G36" s="58"/>
      <c r="H36" s="58"/>
      <c r="I36" s="58"/>
      <c r="J36" s="58"/>
      <c r="K36" s="22"/>
    </row>
    <row r="37" spans="1:11" ht="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22"/>
    </row>
    <row r="38" spans="1:11" ht="15">
      <c r="A38" s="58" t="s">
        <v>67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5">
      <c r="A39" s="58" t="s">
        <v>59</v>
      </c>
      <c r="B39" s="58"/>
      <c r="C39" s="58"/>
      <c r="D39" s="58"/>
      <c r="E39" s="58"/>
      <c r="F39" s="58"/>
      <c r="G39" s="58"/>
      <c r="H39" s="58"/>
      <c r="I39" s="58"/>
      <c r="J39" s="22"/>
      <c r="K39" s="22"/>
    </row>
    <row r="40" spans="1:11" ht="15">
      <c r="A40" s="58" t="s">
        <v>107</v>
      </c>
      <c r="B40" s="58"/>
      <c r="C40" s="58"/>
      <c r="D40" s="58"/>
      <c r="E40" s="58"/>
      <c r="F40" s="58"/>
      <c r="G40" s="58"/>
      <c r="H40" s="58"/>
      <c r="I40" s="58"/>
      <c r="J40" s="22"/>
      <c r="K40" s="22"/>
    </row>
    <row r="41" ht="15">
      <c r="A41" s="1" t="s">
        <v>85</v>
      </c>
    </row>
    <row r="43" ht="15">
      <c r="A43" s="45"/>
    </row>
  </sheetData>
  <sheetProtection/>
  <mergeCells count="1">
    <mergeCell ref="A3:K4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>
    <oddHeader>&amp;L&amp;"-,Negrita"&amp;K00-043GUÍA DE TRABAJOS PRÁCTICOS.
UNIDAD III&amp;R&amp;"-,Negrita"&amp;K00-044Carolina Andrea Reydak</oddHeader>
    <oddFooter>&amp;L&amp;G &amp;C&amp;"-,Negrita"&amp;K00-047UCC. FACEA. 
IMPUESTOS I. Cát. "B"&amp;R&amp;"-,Negrita"&amp;K00-047Página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HugoP</dc:creator>
  <cp:keywords/>
  <dc:description/>
  <cp:lastModifiedBy>Reydak</cp:lastModifiedBy>
  <cp:lastPrinted>2014-09-17T14:31:26Z</cp:lastPrinted>
  <dcterms:created xsi:type="dcterms:W3CDTF">2013-12-27T15:56:41Z</dcterms:created>
  <dcterms:modified xsi:type="dcterms:W3CDTF">2014-09-18T14:55:03Z</dcterms:modified>
  <cp:category/>
  <cp:version/>
  <cp:contentType/>
  <cp:contentStatus/>
</cp:coreProperties>
</file>