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9555" activeTab="0"/>
  </bookViews>
  <sheets>
    <sheet name="8.01" sheetId="1" r:id="rId1"/>
    <sheet name="8.02" sheetId="2" r:id="rId2"/>
  </sheets>
  <definedNames/>
  <calcPr fullCalcOnLoad="1"/>
</workbook>
</file>

<file path=xl/sharedStrings.xml><?xml version="1.0" encoding="utf-8"?>
<sst xmlns="http://schemas.openxmlformats.org/spreadsheetml/2006/main" count="117" uniqueCount="80">
  <si>
    <t>SOLUCIÓN:</t>
  </si>
  <si>
    <t>DATOS DEL EJERCICIO:</t>
  </si>
  <si>
    <t>Detalle</t>
  </si>
  <si>
    <t>V.Origen</t>
  </si>
  <si>
    <t>Fecha de compra</t>
  </si>
  <si>
    <t>Vida Útil</t>
  </si>
  <si>
    <t>Amort.del ejer.</t>
  </si>
  <si>
    <t>BS. USO AMORTIZABLES 2 ULTIMOS EJ. EXCEPTO RODADOS</t>
  </si>
  <si>
    <t>ALICUOTA DEL IMPUESTO</t>
  </si>
  <si>
    <t>TASA DE IGMP</t>
  </si>
  <si>
    <t>DETERMINACIÓN DEL IMPUESTO A LA GANANCIA MÍNIMA PRESUNTA</t>
  </si>
  <si>
    <t>{1}</t>
  </si>
  <si>
    <t>{2}</t>
  </si>
  <si>
    <t>BASE IMPONIBLE</t>
  </si>
  <si>
    <t>VALOR IMPOSITIVO</t>
  </si>
  <si>
    <t>BASE DE CÁLCULO DE LOS ANTICIPOS PARA EL PERÍODO 2015</t>
  </si>
  <si>
    <t>Impuesto a las Ganancias determinado en el período fiscal anterior</t>
  </si>
  <si>
    <t>ANTICIPOS 5</t>
  </si>
  <si>
    <t>1 ANTICIPO</t>
  </si>
  <si>
    <t>2 ANTICIPO</t>
  </si>
  <si>
    <t>3 ANTICIPO</t>
  </si>
  <si>
    <t>4 ANTICIPO</t>
  </si>
  <si>
    <t>5 ANTICIPO</t>
  </si>
  <si>
    <t xml:space="preserve">Empresas y/o expotaciones unipersonales pertenecientes a personas domiciliadas en el país: </t>
  </si>
  <si>
    <t>5 anticipos bimestrales del 20% cada uno. El monto mínimo de cada anticipo es de $100</t>
  </si>
  <si>
    <t>Si luego de aplicar la fórmula para determinar el valor de los anticipos, surge un valor inferior</t>
  </si>
  <si>
    <t>a $100, el contribuyente no debe ingresar anticipos a cuenta del I.G.M.P</t>
  </si>
  <si>
    <t>RESOLUCIÓN EJERCICIO Nº 8.02. IMPUESTO A LA GANANCIA MINIMA PRESUNTA BIENES NO COMPUTABLES</t>
  </si>
  <si>
    <t>SALDO A FAVOR DE AFIP</t>
  </si>
  <si>
    <t>IMPUESTO DETERMINADO</t>
  </si>
  <si>
    <t>I.G.M.P determinado en el período fiscal anterior (2014)</t>
  </si>
  <si>
    <t>{3}</t>
  </si>
  <si>
    <t>{4}</t>
  </si>
  <si>
    <t>De acuerdo al artículo 12 de la ley del Impuesto a la ganancia mínima presunta existen ciertos bienes que a la hora de la liquidación</t>
  </si>
  <si>
    <t>del impuesto no son computables.</t>
  </si>
  <si>
    <t>Uno de ellos es el valor correspondiente a los bienes muebles amortizables, de primer uso, excepto los automotores, en el ejercicio</t>
  </si>
  <si>
    <t>Con respecto al ejercicio los bienes muebles {1} y {2} son bienes computables, por otro lado los bienes {3} y {4} son no computables</t>
  </si>
  <si>
    <t>RESOLUCIÓN EJERCICIO Nº 8.01.IMPUESTO A LA GANANCIA MÍNIMA PRESUNTA</t>
  </si>
  <si>
    <t>INMUEBLE 1</t>
  </si>
  <si>
    <t>LA FALDA</t>
  </si>
  <si>
    <t>Valor residual actualizado</t>
  </si>
  <si>
    <t>Valuación Fiscal libre de mejoras</t>
  </si>
  <si>
    <t>Base Imponible</t>
  </si>
  <si>
    <t>INMUEBLE 2</t>
  </si>
  <si>
    <t>SAN ESTEBAN</t>
  </si>
  <si>
    <t xml:space="preserve">Valuación Fiscal </t>
  </si>
  <si>
    <t>Libre de Mejoras</t>
  </si>
  <si>
    <t>INMUEBLE 3</t>
  </si>
  <si>
    <t>SAN CLEMENTE</t>
  </si>
  <si>
    <t>Datos complementarios</t>
  </si>
  <si>
    <t>Se debe reducir el mayor de los siguientes importes:</t>
  </si>
  <si>
    <t>Valuación fiscal  asignado a la tierra libre de mejoras</t>
  </si>
  <si>
    <t>ó</t>
  </si>
  <si>
    <t>SOLUCIÓN DEL EJERCICIO</t>
  </si>
  <si>
    <t>25% TIERRA LIBRE DE MEJORAS</t>
  </si>
  <si>
    <t>EL MAYOR</t>
  </si>
  <si>
    <t>VALOR COMPUTABLE</t>
  </si>
  <si>
    <t>(1)</t>
  </si>
  <si>
    <t>(2)</t>
  </si>
  <si>
    <t>VALUACIÓN FISCAL TIERRA LIBRE DE MEJORAS</t>
  </si>
  <si>
    <t>VALOR IMPOSITIVO INMUEBLES RURALES</t>
  </si>
  <si>
    <t xml:space="preserve">Anticipos ingresados </t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</si>
  <si>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theme="1"/>
        <rFont val="Calibri"/>
        <family val="2"/>
      </rPr>
      <t xml:space="preserve">   Art. 1,2,12, 13 Ley 25063, Art 13 DR GMP</t>
    </r>
  </si>
  <si>
    <r>
      <rPr>
        <b/>
        <u val="single"/>
        <sz val="11"/>
        <color indexed="8"/>
        <rFont val="Calibri"/>
        <family val="2"/>
      </rPr>
      <t>NORMATIVA APLICABLE</t>
    </r>
    <r>
      <rPr>
        <b/>
        <sz val="11"/>
        <color indexed="8"/>
        <rFont val="Calibri"/>
        <family val="2"/>
      </rPr>
      <t>:</t>
    </r>
    <r>
      <rPr>
        <sz val="11"/>
        <color indexed="8"/>
        <rFont val="Calibri"/>
        <family val="2"/>
      </rPr>
      <t xml:space="preserve"> Art. 1, 2, 4, 13  Ley 25.063 Art. 15 DR L.I.G.M.P</t>
    </r>
  </si>
  <si>
    <t>BIENES MUEBLES Y ÚTILES COMPUTABLES</t>
  </si>
  <si>
    <t>BIENES MUEBLES Y ÚTILES NO COMPUTABLES</t>
  </si>
  <si>
    <t>Bibilioteca</t>
  </si>
  <si>
    <t>Estante para oficina</t>
  </si>
  <si>
    <t>Escritorio</t>
  </si>
  <si>
    <t>Juego de 6 Sillas</t>
  </si>
  <si>
    <t>a los efectos de la liquidación del gravamen  ya que al observar  la fecha de compra es en el 2013 y 2014.</t>
  </si>
  <si>
    <t>de adquisición o de inversión y en el siguiente.</t>
  </si>
  <si>
    <t>Valor Residual</t>
  </si>
  <si>
    <t>Años transcurridos</t>
  </si>
  <si>
    <t>2010-2011-2012-2013-2014</t>
  </si>
  <si>
    <t>2011-2012-2013-2014</t>
  </si>
  <si>
    <t>2013-2014</t>
  </si>
  <si>
    <t>Años</t>
  </si>
  <si>
    <t xml:space="preserve">Las normas de valuación de los bienes computables establecen que los bienes muebles amortizables deberán gravarse sobre su </t>
  </si>
  <si>
    <t>valor residual actualizado.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</si>
</sst>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$-2C0A]\ #,##0.00"/>
    <numFmt numFmtId="173" formatCode="#,##0.0000"/>
    <numFmt numFmtId="174" formatCode="[$$-1004]#,##0.00"/>
    <numFmt numFmtId="175" formatCode="0.0%"/>
    <numFmt numFmtId="176" formatCode="0.000%"/>
    <numFmt numFmtId="177" formatCode="&quot;$&quot;\ #,##0.00"/>
    <numFmt numFmtId="178" formatCode="[$-2C0A]hh:mm:ss\ AM/PM"/>
    <numFmt numFmtId="179" formatCode="[$-2C0A]dddd\,\ dd&quot; de &quot;mmmm&quot; de &quot;yyyy"/>
    <numFmt numFmtId="180" formatCode="#,##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C0A]dddd\,\ dd&quot; de &quot;mmmm&quot; de &quot;yyyy"/>
    <numFmt numFmtId="186" formatCode="#,##0.000"/>
    <numFmt numFmtId="187" formatCode="#,##0.00000"/>
    <numFmt numFmtId="188" formatCode="#,##0.000000"/>
    <numFmt numFmtId="189" formatCode="#,##0.00\ &quot;€&quot;"/>
    <numFmt numFmtId="190" formatCode="_ [$€-2]\ * #,##0.00_ ;_ [$€-2]\ * \-#,##0.00_ ;_ [$€-2]\ * &quot;-&quot;??_ "/>
    <numFmt numFmtId="191" formatCode="_ [$€-2]\ * #,##0.000_ ;_ [$€-2]\ * \-#,##0.000_ ;_ [$€-2]\ * &quot;-&quot;??_ "/>
    <numFmt numFmtId="192" formatCode="[$$-2C0A]\ #,##0.000"/>
    <numFmt numFmtId="193" formatCode="[$$-2C0A]\ #,##0.0000"/>
    <numFmt numFmtId="194" formatCode="[$$-2C0A]\ #,##0.0"/>
    <numFmt numFmtId="195" formatCode="[$$-2C0A]\ #,##0"/>
    <numFmt numFmtId="196" formatCode="_ * #,##0.000_ ;_ * \-#,##0.000_ ;_ * &quot;-&quot;??_ ;_ @_ "/>
    <numFmt numFmtId="197" formatCode="_ * #,##0.0000_ ;_ * \-#,##0.0000_ ;_ * &quot;-&quot;??_ ;_ @_ "/>
    <numFmt numFmtId="198" formatCode="_ * #,##0.0_ ;_ * \-#,##0.0_ ;_ * &quot;-&quot;??_ ;_ @_ "/>
    <numFmt numFmtId="199" formatCode="_ * #,##0_ ;_ * \-#,##0_ ;_ * &quot;-&quot;??_ ;_ @_ "/>
    <numFmt numFmtId="200" formatCode="#,##0.00_ ;\-#,##0.0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Tahoma"/>
      <family val="2"/>
    </font>
    <font>
      <b/>
      <sz val="12"/>
      <color indexed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90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9" fontId="1" fillId="0" borderId="0" xfId="55" applyFont="1" applyFill="1" applyAlignment="1">
      <alignment/>
    </xf>
    <xf numFmtId="172" fontId="2" fillId="0" borderId="0" xfId="0" applyNumberFormat="1" applyFont="1" applyFill="1" applyAlignment="1">
      <alignment/>
    </xf>
    <xf numFmtId="177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right" wrapText="1"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0" fillId="0" borderId="15" xfId="0" applyFill="1" applyBorder="1" applyAlignment="1">
      <alignment horizontal="center"/>
    </xf>
    <xf numFmtId="44" fontId="1" fillId="0" borderId="0" xfId="5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9" fontId="2" fillId="0" borderId="0" xfId="55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39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/>
    </xf>
    <xf numFmtId="9" fontId="2" fillId="0" borderId="17" xfId="55" applyFont="1" applyFill="1" applyBorder="1" applyAlignment="1">
      <alignment/>
    </xf>
    <xf numFmtId="4" fontId="1" fillId="0" borderId="1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4" fontId="2" fillId="0" borderId="0" xfId="51" applyFont="1" applyFill="1" applyBorder="1" applyAlignment="1">
      <alignment/>
    </xf>
    <xf numFmtId="0" fontId="0" fillId="0" borderId="14" xfId="0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20" xfId="0" applyNumberFormat="1" applyFill="1" applyBorder="1" applyAlignment="1">
      <alignment horizontal="center"/>
    </xf>
    <xf numFmtId="14" fontId="0" fillId="0" borderId="13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1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left" vertical="center"/>
    </xf>
    <xf numFmtId="4" fontId="2" fillId="33" borderId="16" xfId="0" applyNumberFormat="1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2" fillId="0" borderId="0" xfId="0" applyNumberFormat="1" applyFont="1" applyFill="1" applyBorder="1" applyAlignment="1" quotePrefix="1">
      <alignment horizontal="center"/>
    </xf>
    <xf numFmtId="4" fontId="2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4" fontId="1" fillId="0" borderId="0" xfId="51" applyFont="1" applyBorder="1" applyAlignment="1">
      <alignment/>
    </xf>
    <xf numFmtId="44" fontId="1" fillId="0" borderId="0" xfId="51" applyFont="1" applyFill="1" applyBorder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4" fontId="11" fillId="0" borderId="0" xfId="51" applyFont="1" applyFill="1" applyBorder="1" applyAlignment="1">
      <alignment/>
    </xf>
    <xf numFmtId="0" fontId="1" fillId="0" borderId="0" xfId="0" applyFont="1" applyAlignment="1">
      <alignment/>
    </xf>
    <xf numFmtId="14" fontId="13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 quotePrefix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4" fontId="1" fillId="0" borderId="0" xfId="51" applyFont="1" applyFill="1" applyBorder="1" applyAlignment="1">
      <alignment/>
    </xf>
    <xf numFmtId="9" fontId="1" fillId="0" borderId="0" xfId="55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 quotePrefix="1">
      <alignment/>
    </xf>
    <xf numFmtId="4" fontId="12" fillId="0" borderId="0" xfId="0" applyNumberFormat="1" applyFont="1" applyFill="1" applyBorder="1" applyAlignment="1" quotePrefix="1">
      <alignment/>
    </xf>
    <xf numFmtId="4" fontId="1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9" fontId="1" fillId="0" borderId="0" xfId="55" applyFont="1" applyFill="1" applyAlignment="1">
      <alignment/>
    </xf>
    <xf numFmtId="3" fontId="1" fillId="0" borderId="0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9" fontId="1" fillId="0" borderId="17" xfId="55" applyFont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9" fontId="1" fillId="0" borderId="0" xfId="55" applyFont="1" applyAlignment="1">
      <alignment/>
    </xf>
    <xf numFmtId="4" fontId="1" fillId="0" borderId="0" xfId="0" applyNumberFormat="1" applyFont="1" applyFill="1" applyBorder="1" applyAlignment="1">
      <alignment horizontal="center"/>
    </xf>
    <xf numFmtId="9" fontId="1" fillId="0" borderId="0" xfId="55" applyFont="1" applyFill="1" applyBorder="1" applyAlignment="1">
      <alignment horizontal="center"/>
    </xf>
    <xf numFmtId="7" fontId="1" fillId="0" borderId="0" xfId="51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44" fontId="14" fillId="0" borderId="0" xfId="51" applyFont="1" applyFill="1" applyBorder="1" applyAlignment="1">
      <alignment/>
    </xf>
    <xf numFmtId="0" fontId="15" fillId="0" borderId="0" xfId="0" applyFont="1" applyFill="1" applyBorder="1" applyAlignment="1">
      <alignment/>
    </xf>
    <xf numFmtId="14" fontId="16" fillId="0" borderId="0" xfId="0" applyNumberFormat="1" applyFont="1" applyFill="1" applyBorder="1" applyAlignment="1">
      <alignment horizontal="center"/>
    </xf>
    <xf numFmtId="44" fontId="15" fillId="0" borderId="0" xfId="51" applyFont="1" applyFill="1" applyBorder="1" applyAlignment="1">
      <alignment horizontal="center"/>
    </xf>
    <xf numFmtId="4" fontId="15" fillId="0" borderId="0" xfId="0" applyNumberFormat="1" applyFont="1" applyFill="1" applyBorder="1" applyAlignment="1">
      <alignment/>
    </xf>
    <xf numFmtId="44" fontId="15" fillId="0" borderId="0" xfId="51" applyFont="1" applyFill="1" applyBorder="1" applyAlignment="1">
      <alignment/>
    </xf>
    <xf numFmtId="0" fontId="16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right"/>
    </xf>
    <xf numFmtId="44" fontId="14" fillId="0" borderId="0" xfId="51" applyFont="1" applyFill="1" applyBorder="1" applyAlignment="1">
      <alignment/>
    </xf>
    <xf numFmtId="4" fontId="15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/>
    </xf>
    <xf numFmtId="9" fontId="14" fillId="0" borderId="0" xfId="55" applyFont="1" applyFill="1" applyBorder="1" applyAlignment="1">
      <alignment/>
    </xf>
    <xf numFmtId="39" fontId="15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4" fontId="14" fillId="0" borderId="0" xfId="51" applyFont="1" applyFill="1" applyBorder="1" applyAlignment="1">
      <alignment horizontal="right"/>
    </xf>
    <xf numFmtId="49" fontId="14" fillId="0" borderId="0" xfId="51" applyNumberFormat="1" applyFont="1" applyFill="1" applyBorder="1" applyAlignment="1">
      <alignment horizontal="center"/>
    </xf>
    <xf numFmtId="0" fontId="14" fillId="0" borderId="0" xfId="51" applyNumberFormat="1" applyFont="1" applyFill="1" applyBorder="1" applyAlignment="1">
      <alignment/>
    </xf>
    <xf numFmtId="44" fontId="15" fillId="0" borderId="20" xfId="51" applyFont="1" applyFill="1" applyBorder="1" applyAlignment="1">
      <alignment/>
    </xf>
    <xf numFmtId="44" fontId="14" fillId="0" borderId="21" xfId="51" applyFont="1" applyFill="1" applyBorder="1" applyAlignment="1">
      <alignment/>
    </xf>
    <xf numFmtId="44" fontId="15" fillId="0" borderId="14" xfId="51" applyFont="1" applyFill="1" applyBorder="1" applyAlignment="1">
      <alignment/>
    </xf>
    <xf numFmtId="0" fontId="1" fillId="0" borderId="0" xfId="0" applyFont="1" applyBorder="1" applyAlignment="1">
      <alignment horizontal="left" indent="5"/>
    </xf>
    <xf numFmtId="44" fontId="1" fillId="0" borderId="0" xfId="51" applyFont="1" applyFill="1" applyBorder="1" applyAlignment="1">
      <alignment horizontal="center"/>
    </xf>
    <xf numFmtId="4" fontId="2" fillId="0" borderId="22" xfId="0" applyNumberFormat="1" applyFont="1" applyFill="1" applyBorder="1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22" xfId="0" applyNumberFormat="1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" fontId="0" fillId="0" borderId="11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5" xfId="0" applyNumberFormat="1" applyFill="1" applyBorder="1" applyAlignment="1">
      <alignment horizontal="left"/>
    </xf>
    <xf numFmtId="4" fontId="0" fillId="0" borderId="19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20" xfId="0" applyNumberFormat="1" applyFill="1" applyBorder="1" applyAlignment="1">
      <alignment/>
    </xf>
    <xf numFmtId="4" fontId="0" fillId="0" borderId="14" xfId="0" applyNumberFormat="1" applyFill="1" applyBorder="1" applyAlignment="1">
      <alignment/>
    </xf>
    <xf numFmtId="3" fontId="0" fillId="0" borderId="14" xfId="0" applyNumberFormat="1" applyFill="1" applyBorder="1" applyAlignment="1">
      <alignment horizontal="center"/>
    </xf>
    <xf numFmtId="4" fontId="3" fillId="0" borderId="11" xfId="0" applyNumberFormat="1" applyFont="1" applyBorder="1" applyAlignment="1">
      <alignment horizontal="left" vertical="center"/>
    </xf>
    <xf numFmtId="4" fontId="3" fillId="0" borderId="12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left" vertical="center"/>
    </xf>
    <xf numFmtId="4" fontId="3" fillId="0" borderId="15" xfId="0" applyNumberFormat="1" applyFont="1" applyBorder="1" applyAlignment="1">
      <alignment horizontal="left" vertical="center"/>
    </xf>
    <xf numFmtId="4" fontId="3" fillId="0" borderId="18" xfId="0" applyNumberFormat="1" applyFont="1" applyBorder="1" applyAlignment="1">
      <alignment horizontal="left" vertical="center"/>
    </xf>
    <xf numFmtId="4" fontId="3" fillId="0" borderId="19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20" xfId="0" applyNumberFormat="1" applyFont="1" applyFill="1" applyBorder="1" applyAlignment="1">
      <alignment horizontal="center"/>
    </xf>
    <xf numFmtId="4" fontId="2" fillId="0" borderId="14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view="pageLayout" zoomScale="80" zoomScaleNormal="110" zoomScalePageLayoutView="80" workbookViewId="0" topLeftCell="A1">
      <selection activeCell="A94" sqref="A94:IV94"/>
    </sheetView>
  </sheetViews>
  <sheetFormatPr defaultColWidth="11.57421875" defaultRowHeight="15"/>
  <cols>
    <col min="1" max="1" width="31.57421875" style="1" customWidth="1"/>
    <col min="2" max="2" width="14.57421875" style="1" bestFit="1" customWidth="1"/>
    <col min="3" max="3" width="15.8515625" style="1" customWidth="1"/>
    <col min="4" max="4" width="16.421875" style="1" bestFit="1" customWidth="1"/>
    <col min="5" max="5" width="17.00390625" style="1" customWidth="1"/>
    <col min="6" max="6" width="20.7109375" style="1" customWidth="1"/>
    <col min="7" max="7" width="13.8515625" style="1" customWidth="1"/>
    <col min="8" max="8" width="16.00390625" style="1" customWidth="1"/>
    <col min="9" max="16384" width="11.57421875" style="1" customWidth="1"/>
  </cols>
  <sheetData>
    <row r="1" spans="1:6" ht="15.75">
      <c r="A1" s="3" t="s">
        <v>37</v>
      </c>
      <c r="B1" s="53"/>
      <c r="C1" s="53"/>
      <c r="D1" s="53"/>
      <c r="E1" s="53"/>
      <c r="F1" s="53"/>
    </row>
    <row r="2" spans="1:6" ht="15.75" thickBot="1">
      <c r="A2" s="53"/>
      <c r="B2" s="53"/>
      <c r="C2" s="53"/>
      <c r="D2" s="53"/>
      <c r="E2" s="53"/>
      <c r="F2" s="53"/>
    </row>
    <row r="3" spans="1:6" ht="15">
      <c r="A3" s="127" t="s">
        <v>63</v>
      </c>
      <c r="B3" s="128"/>
      <c r="C3" s="128"/>
      <c r="D3" s="128"/>
      <c r="E3" s="128"/>
      <c r="F3" s="129"/>
    </row>
    <row r="4" spans="1:6" ht="15.75" thickBot="1">
      <c r="A4" s="130"/>
      <c r="B4" s="131"/>
      <c r="C4" s="131"/>
      <c r="D4" s="131"/>
      <c r="E4" s="131"/>
      <c r="F4" s="132"/>
    </row>
    <row r="5" spans="1:6" ht="15">
      <c r="A5" s="53"/>
      <c r="B5" s="53"/>
      <c r="C5" s="53"/>
      <c r="D5" s="53"/>
      <c r="E5" s="53"/>
      <c r="F5" s="53"/>
    </row>
    <row r="6" spans="1:6" ht="15">
      <c r="A6" s="2" t="s">
        <v>1</v>
      </c>
      <c r="B6" s="53"/>
      <c r="C6" s="53"/>
      <c r="D6" s="53"/>
      <c r="E6" s="53"/>
      <c r="F6" s="53"/>
    </row>
    <row r="7" spans="1:6" ht="15">
      <c r="A7" s="54" t="s">
        <v>38</v>
      </c>
      <c r="B7" s="55"/>
      <c r="C7" s="53"/>
      <c r="D7" s="53"/>
      <c r="E7" s="53"/>
      <c r="F7" s="53"/>
    </row>
    <row r="8" spans="1:6" ht="15">
      <c r="A8" s="54" t="s">
        <v>39</v>
      </c>
      <c r="B8" s="55"/>
      <c r="C8" s="53"/>
      <c r="D8" s="53"/>
      <c r="E8" s="53"/>
      <c r="F8" s="53"/>
    </row>
    <row r="9" spans="1:6" ht="15">
      <c r="A9" s="50" t="s">
        <v>41</v>
      </c>
      <c r="B9" s="53"/>
      <c r="C9" s="51">
        <v>820000</v>
      </c>
      <c r="D9" s="56"/>
      <c r="E9" s="56"/>
      <c r="F9" s="53"/>
    </row>
    <row r="10" spans="1:6" ht="15">
      <c r="A10" s="50" t="s">
        <v>40</v>
      </c>
      <c r="B10" s="53"/>
      <c r="C10" s="52">
        <v>680000</v>
      </c>
      <c r="D10" s="49"/>
      <c r="E10" s="49"/>
      <c r="F10" s="53"/>
    </row>
    <row r="11" spans="1:6" ht="15">
      <c r="A11" s="50" t="s">
        <v>42</v>
      </c>
      <c r="B11" s="89"/>
      <c r="C11" s="90">
        <v>590000</v>
      </c>
      <c r="D11" s="91"/>
      <c r="E11" s="89"/>
      <c r="F11" s="53"/>
    </row>
    <row r="12" spans="1:6" ht="15">
      <c r="A12" s="58"/>
      <c r="B12" s="92"/>
      <c r="C12" s="93"/>
      <c r="D12" s="89"/>
      <c r="E12" s="89"/>
      <c r="F12" s="59"/>
    </row>
    <row r="13" spans="1:6" ht="15">
      <c r="A13" s="89" t="s">
        <v>43</v>
      </c>
      <c r="B13" s="94"/>
      <c r="C13" s="95"/>
      <c r="D13" s="96"/>
      <c r="E13" s="91"/>
      <c r="F13" s="60"/>
    </row>
    <row r="14" spans="1:6" ht="15">
      <c r="A14" s="89" t="s">
        <v>44</v>
      </c>
      <c r="B14" s="97"/>
      <c r="C14" s="93"/>
      <c r="D14" s="91"/>
      <c r="E14" s="91"/>
      <c r="F14" s="61"/>
    </row>
    <row r="15" spans="1:6" ht="15">
      <c r="A15" s="50" t="s">
        <v>40</v>
      </c>
      <c r="B15" s="63"/>
      <c r="C15" s="99">
        <v>720000</v>
      </c>
      <c r="D15" s="89"/>
      <c r="E15" s="89"/>
      <c r="F15" s="62"/>
    </row>
    <row r="16" spans="1:6" ht="15">
      <c r="A16" s="50" t="s">
        <v>45</v>
      </c>
      <c r="B16" s="64"/>
      <c r="C16" s="65">
        <v>880000</v>
      </c>
      <c r="D16" s="89"/>
      <c r="E16" s="89"/>
      <c r="F16" s="63"/>
    </row>
    <row r="17" spans="1:6" ht="15">
      <c r="A17" s="50" t="s">
        <v>46</v>
      </c>
      <c r="B17" s="64"/>
      <c r="C17" s="66">
        <v>0.8</v>
      </c>
      <c r="D17" s="89"/>
      <c r="E17" s="89"/>
      <c r="F17" s="63"/>
    </row>
    <row r="18" spans="1:6" ht="15">
      <c r="A18" s="50" t="s">
        <v>42</v>
      </c>
      <c r="B18" s="63"/>
      <c r="C18" s="90">
        <v>735000</v>
      </c>
      <c r="D18" s="89"/>
      <c r="E18" s="89"/>
      <c r="F18" s="63"/>
    </row>
    <row r="19" spans="1:6" ht="15">
      <c r="A19" s="89"/>
      <c r="B19" s="100"/>
      <c r="C19" s="28"/>
      <c r="D19" s="91"/>
      <c r="E19" s="91"/>
      <c r="F19" s="61"/>
    </row>
    <row r="20" spans="1:6" ht="15">
      <c r="A20" s="50" t="s">
        <v>47</v>
      </c>
      <c r="B20" s="24"/>
      <c r="C20" s="27"/>
      <c r="D20" s="27"/>
      <c r="E20" s="91"/>
      <c r="F20" s="24"/>
    </row>
    <row r="21" spans="1:6" ht="15">
      <c r="A21" s="50" t="s">
        <v>48</v>
      </c>
      <c r="B21" s="29"/>
      <c r="C21" s="101"/>
      <c r="D21" s="96"/>
      <c r="E21" s="91"/>
      <c r="F21" s="24"/>
    </row>
    <row r="22" spans="1:6" ht="21" customHeight="1">
      <c r="A22" s="50" t="s">
        <v>40</v>
      </c>
      <c r="B22" s="67"/>
      <c r="C22" s="90">
        <v>650000</v>
      </c>
      <c r="D22" s="64"/>
      <c r="E22" s="89"/>
      <c r="F22" s="63"/>
    </row>
    <row r="23" spans="1:6" ht="15">
      <c r="A23" s="50" t="s">
        <v>45</v>
      </c>
      <c r="B23" s="98"/>
      <c r="C23" s="90">
        <v>730000</v>
      </c>
      <c r="D23" s="89"/>
      <c r="E23" s="89"/>
      <c r="F23" s="63"/>
    </row>
    <row r="24" spans="1:6" ht="15">
      <c r="A24" s="50" t="s">
        <v>46</v>
      </c>
      <c r="B24" s="63"/>
      <c r="C24" s="102">
        <v>0.95</v>
      </c>
      <c r="D24" s="89"/>
      <c r="E24" s="89"/>
      <c r="F24" s="63"/>
    </row>
    <row r="25" spans="1:6" ht="15">
      <c r="A25" s="50" t="s">
        <v>42</v>
      </c>
      <c r="B25" s="63"/>
      <c r="C25" s="90">
        <v>597000</v>
      </c>
      <c r="D25" s="89"/>
      <c r="E25" s="89"/>
      <c r="F25" s="68"/>
    </row>
    <row r="26" spans="1:6" ht="19.5" customHeight="1">
      <c r="A26" s="2" t="s">
        <v>49</v>
      </c>
      <c r="B26" s="100"/>
      <c r="C26" s="103"/>
      <c r="D26" s="91"/>
      <c r="E26" s="91"/>
      <c r="F26" s="69"/>
    </row>
    <row r="27" spans="1:6" ht="15">
      <c r="A27" s="91"/>
      <c r="B27" s="100"/>
      <c r="C27" s="103"/>
      <c r="D27" s="91"/>
      <c r="E27" s="91"/>
      <c r="F27" s="48"/>
    </row>
    <row r="28" spans="1:6" ht="15">
      <c r="A28" s="27" t="s">
        <v>50</v>
      </c>
      <c r="B28" s="27"/>
      <c r="C28" s="27"/>
      <c r="D28" s="91"/>
      <c r="E28" s="91"/>
      <c r="F28" s="61"/>
    </row>
    <row r="29" spans="1:6" ht="15">
      <c r="A29" s="64"/>
      <c r="B29" s="63"/>
      <c r="C29" s="104"/>
      <c r="D29" s="64"/>
      <c r="E29" s="89"/>
      <c r="F29" s="63"/>
    </row>
    <row r="30" spans="1:6" ht="15">
      <c r="A30" s="66">
        <v>0.25</v>
      </c>
      <c r="B30" s="63" t="s">
        <v>51</v>
      </c>
      <c r="C30" s="71"/>
      <c r="D30" s="96"/>
      <c r="E30" s="91"/>
      <c r="F30" s="49"/>
    </row>
    <row r="31" spans="1:6" ht="15">
      <c r="A31" s="72" t="s">
        <v>52</v>
      </c>
      <c r="B31" s="63"/>
      <c r="C31" s="64"/>
      <c r="D31" s="91"/>
      <c r="E31" s="91"/>
      <c r="F31" s="61"/>
    </row>
    <row r="32" spans="1:6" ht="15">
      <c r="A32" s="105">
        <v>200000</v>
      </c>
      <c r="B32" s="104"/>
      <c r="C32" s="104"/>
      <c r="D32" s="89"/>
      <c r="E32" s="89"/>
      <c r="F32" s="70"/>
    </row>
    <row r="33" spans="1:6" ht="15">
      <c r="A33" s="91"/>
      <c r="B33" s="101"/>
      <c r="C33" s="101"/>
      <c r="D33" s="91"/>
      <c r="E33" s="91"/>
      <c r="F33" s="61"/>
    </row>
    <row r="34" spans="1:6" ht="15">
      <c r="A34" s="90"/>
      <c r="B34" s="90"/>
      <c r="C34" s="101"/>
      <c r="D34" s="91"/>
      <c r="E34" s="91"/>
      <c r="F34" s="61"/>
    </row>
    <row r="35" spans="1:6" ht="15">
      <c r="A35" s="73" t="s">
        <v>9</v>
      </c>
      <c r="B35" s="74">
        <v>0.01</v>
      </c>
      <c r="C35" s="101"/>
      <c r="D35" s="91"/>
      <c r="E35" s="91"/>
      <c r="F35" s="61"/>
    </row>
    <row r="36" spans="1:6" ht="15">
      <c r="A36" s="91"/>
      <c r="B36" s="101"/>
      <c r="C36" s="101"/>
      <c r="D36" s="91"/>
      <c r="E36" s="91"/>
      <c r="F36" s="61"/>
    </row>
    <row r="37" spans="1:6" ht="15">
      <c r="A37" s="24" t="s">
        <v>53</v>
      </c>
      <c r="B37" s="63"/>
      <c r="C37" s="63"/>
      <c r="D37" s="63"/>
      <c r="E37" s="63"/>
      <c r="F37" s="63"/>
    </row>
    <row r="38" spans="1:6" ht="15">
      <c r="A38" s="90"/>
      <c r="B38" s="90"/>
      <c r="C38" s="90"/>
      <c r="D38" s="90"/>
      <c r="E38" s="90"/>
      <c r="F38" s="57"/>
    </row>
    <row r="39" spans="1:6" ht="15">
      <c r="A39" s="95" t="s">
        <v>38</v>
      </c>
      <c r="B39" s="90"/>
      <c r="C39" s="90"/>
      <c r="D39" s="90"/>
      <c r="E39" s="90"/>
      <c r="F39" s="57"/>
    </row>
    <row r="40" spans="1:6" ht="15">
      <c r="A40" s="95"/>
      <c r="B40" s="90"/>
      <c r="C40" s="90"/>
      <c r="D40" s="90"/>
      <c r="E40" s="90"/>
      <c r="F40" s="57"/>
    </row>
    <row r="41" spans="1:6" ht="15">
      <c r="A41" s="90" t="s">
        <v>54</v>
      </c>
      <c r="B41" s="90"/>
      <c r="C41" s="90">
        <f>+C9*A30</f>
        <v>205000</v>
      </c>
      <c r="D41" s="90" t="s">
        <v>55</v>
      </c>
      <c r="E41" s="90"/>
      <c r="F41" s="57"/>
    </row>
    <row r="42" spans="1:6" ht="15">
      <c r="A42" s="90"/>
      <c r="B42" s="90"/>
      <c r="C42" s="90">
        <v>200000</v>
      </c>
      <c r="D42" s="90"/>
      <c r="E42" s="90"/>
      <c r="F42" s="57"/>
    </row>
    <row r="43" spans="1:6" ht="15">
      <c r="A43" s="90"/>
      <c r="B43" s="90"/>
      <c r="C43" s="90"/>
      <c r="D43" s="90"/>
      <c r="E43" s="90"/>
      <c r="F43" s="57"/>
    </row>
    <row r="44" spans="1:6" ht="15">
      <c r="A44" s="90" t="s">
        <v>56</v>
      </c>
      <c r="B44" s="90"/>
      <c r="C44" s="90">
        <f>+C10-C41</f>
        <v>475000</v>
      </c>
      <c r="D44" s="106" t="s">
        <v>57</v>
      </c>
      <c r="E44" s="90" t="s">
        <v>55</v>
      </c>
      <c r="F44" s="57"/>
    </row>
    <row r="45" spans="1:6" ht="15">
      <c r="A45" s="90"/>
      <c r="B45" s="90"/>
      <c r="C45" s="90"/>
      <c r="D45" s="106"/>
      <c r="E45" s="90"/>
      <c r="F45" s="57"/>
    </row>
    <row r="46" spans="1:6" ht="15">
      <c r="A46" s="90" t="s">
        <v>13</v>
      </c>
      <c r="B46" s="90"/>
      <c r="C46" s="90">
        <f>+C11-C41</f>
        <v>385000</v>
      </c>
      <c r="D46" s="106" t="s">
        <v>58</v>
      </c>
      <c r="E46" s="90"/>
      <c r="F46" s="57"/>
    </row>
    <row r="47" spans="1:6" ht="15.75" thickBot="1">
      <c r="A47" s="95"/>
      <c r="B47" s="90"/>
      <c r="C47" s="90"/>
      <c r="D47" s="107"/>
      <c r="E47" s="90"/>
      <c r="F47" s="57"/>
    </row>
    <row r="48" spans="1:6" ht="15.75" thickBot="1">
      <c r="A48" s="108" t="s">
        <v>14</v>
      </c>
      <c r="B48" s="109"/>
      <c r="C48" s="110">
        <f>+C44</f>
        <v>475000</v>
      </c>
      <c r="D48" s="90"/>
      <c r="E48" s="90"/>
      <c r="F48" s="57"/>
    </row>
    <row r="49" spans="1:6" ht="15">
      <c r="A49" s="90"/>
      <c r="B49" s="90"/>
      <c r="C49" s="90"/>
      <c r="D49" s="90"/>
      <c r="E49" s="90"/>
      <c r="F49" s="57"/>
    </row>
    <row r="50" spans="1:6" ht="15">
      <c r="A50" s="90"/>
      <c r="B50" s="90"/>
      <c r="C50" s="90"/>
      <c r="D50" s="90"/>
      <c r="E50" s="90"/>
      <c r="F50" s="57"/>
    </row>
    <row r="51" spans="1:6" ht="15">
      <c r="A51" s="53" t="s">
        <v>43</v>
      </c>
      <c r="B51" s="53"/>
      <c r="C51" s="90"/>
      <c r="D51" s="90"/>
      <c r="E51" s="90"/>
      <c r="F51" s="57"/>
    </row>
    <row r="52" spans="1:6" ht="15">
      <c r="A52" s="53"/>
      <c r="B52" s="53"/>
      <c r="C52" s="90"/>
      <c r="D52" s="90"/>
      <c r="E52" s="90"/>
      <c r="F52" s="57"/>
    </row>
    <row r="53" spans="1:6" ht="15">
      <c r="A53" s="90" t="s">
        <v>59</v>
      </c>
      <c r="B53" s="90"/>
      <c r="C53" s="90">
        <f>+C16*C17</f>
        <v>704000</v>
      </c>
      <c r="D53" s="90"/>
      <c r="E53" s="90"/>
      <c r="F53" s="57"/>
    </row>
    <row r="54" spans="1:6" ht="15">
      <c r="A54" s="111"/>
      <c r="B54" s="63"/>
      <c r="C54" s="63"/>
      <c r="D54" s="63"/>
      <c r="E54" s="63"/>
      <c r="F54" s="63"/>
    </row>
    <row r="55" spans="1:6" ht="15">
      <c r="A55" s="90" t="s">
        <v>54</v>
      </c>
      <c r="B55" s="63"/>
      <c r="C55" s="63">
        <f>+C53*A30</f>
        <v>176000</v>
      </c>
      <c r="D55" s="75"/>
      <c r="E55" s="63"/>
      <c r="F55" s="63"/>
    </row>
    <row r="56" spans="1:6" ht="15">
      <c r="A56" s="90"/>
      <c r="B56" s="63"/>
      <c r="C56" s="63">
        <f>+A32</f>
        <v>200000</v>
      </c>
      <c r="D56" s="63" t="s">
        <v>55</v>
      </c>
      <c r="E56" s="63"/>
      <c r="F56" s="63"/>
    </row>
    <row r="57" spans="1:6" ht="15">
      <c r="A57" s="90"/>
      <c r="B57" s="63"/>
      <c r="C57" s="63"/>
      <c r="D57" s="63"/>
      <c r="E57" s="56"/>
      <c r="F57" s="63"/>
    </row>
    <row r="58" spans="1:6" ht="15">
      <c r="A58" s="90" t="s">
        <v>56</v>
      </c>
      <c r="B58" s="63"/>
      <c r="C58" s="63">
        <f>+C15-C56</f>
        <v>520000</v>
      </c>
      <c r="D58" s="106" t="s">
        <v>57</v>
      </c>
      <c r="E58" s="53"/>
      <c r="F58" s="63"/>
    </row>
    <row r="59" spans="1:6" ht="15">
      <c r="A59" s="90"/>
      <c r="B59" s="63"/>
      <c r="C59" s="63"/>
      <c r="D59" s="106"/>
      <c r="E59" s="90"/>
      <c r="F59" s="63"/>
    </row>
    <row r="60" spans="1:6" ht="15">
      <c r="A60" s="90" t="s">
        <v>13</v>
      </c>
      <c r="B60" s="73"/>
      <c r="C60" s="73">
        <f>+C18-C56</f>
        <v>535000</v>
      </c>
      <c r="D60" s="106" t="s">
        <v>58</v>
      </c>
      <c r="E60" s="90" t="s">
        <v>55</v>
      </c>
      <c r="F60" s="73"/>
    </row>
    <row r="61" spans="1:6" s="2" customFormat="1" ht="15.75" thickBot="1">
      <c r="A61" s="26"/>
      <c r="B61" s="26"/>
      <c r="C61" s="26"/>
      <c r="D61" s="26"/>
      <c r="E61" s="26"/>
      <c r="F61" s="26"/>
    </row>
    <row r="62" spans="1:6" ht="15.75" thickBot="1">
      <c r="A62" s="108" t="s">
        <v>14</v>
      </c>
      <c r="B62" s="109"/>
      <c r="C62" s="110">
        <f>+C60</f>
        <v>535000</v>
      </c>
      <c r="D62" s="73"/>
      <c r="E62" s="73"/>
      <c r="F62" s="73"/>
    </row>
    <row r="63" spans="1:6" ht="15">
      <c r="A63" s="53"/>
      <c r="B63" s="53"/>
      <c r="C63" s="73"/>
      <c r="D63" s="73"/>
      <c r="E63" s="73"/>
      <c r="F63" s="73"/>
    </row>
    <row r="64" spans="1:6" ht="15">
      <c r="A64" s="53"/>
      <c r="B64" s="53"/>
      <c r="C64" s="73"/>
      <c r="D64" s="73"/>
      <c r="E64" s="73"/>
      <c r="F64" s="73"/>
    </row>
    <row r="65" spans="1:6" ht="15">
      <c r="A65" s="53" t="s">
        <v>47</v>
      </c>
      <c r="B65" s="53"/>
      <c r="C65" s="73"/>
      <c r="D65" s="73"/>
      <c r="E65" s="73"/>
      <c r="F65" s="53"/>
    </row>
    <row r="66" spans="1:6" ht="15">
      <c r="A66" s="53"/>
      <c r="B66" s="53"/>
      <c r="C66" s="73"/>
      <c r="D66" s="73"/>
      <c r="E66" s="73"/>
      <c r="F66" s="53"/>
    </row>
    <row r="67" spans="1:6" ht="15">
      <c r="A67" s="90" t="s">
        <v>59</v>
      </c>
      <c r="B67" s="53"/>
      <c r="C67" s="73">
        <f>+C23*C24</f>
        <v>693500</v>
      </c>
      <c r="D67" s="73"/>
      <c r="E67" s="73"/>
      <c r="F67" s="53"/>
    </row>
    <row r="68" spans="1:6" ht="15">
      <c r="A68" s="111"/>
      <c r="B68" s="53"/>
      <c r="C68" s="73"/>
      <c r="D68" s="73"/>
      <c r="E68" s="73"/>
      <c r="F68" s="53"/>
    </row>
    <row r="69" spans="1:6" ht="15">
      <c r="A69" s="90" t="s">
        <v>54</v>
      </c>
      <c r="B69" s="53"/>
      <c r="C69" s="73">
        <f>+C67*A30</f>
        <v>173375</v>
      </c>
      <c r="D69" s="73"/>
      <c r="E69" s="73"/>
      <c r="F69" s="53"/>
    </row>
    <row r="70" spans="1:6" ht="15">
      <c r="A70" s="90"/>
      <c r="B70" s="53"/>
      <c r="C70" s="73">
        <f>+A32</f>
        <v>200000</v>
      </c>
      <c r="D70" s="73" t="s">
        <v>55</v>
      </c>
      <c r="E70" s="73"/>
      <c r="F70" s="53"/>
    </row>
    <row r="71" spans="1:6" ht="15">
      <c r="A71" s="90"/>
      <c r="B71" s="53"/>
      <c r="C71" s="73"/>
      <c r="D71" s="73"/>
      <c r="E71" s="73"/>
      <c r="F71" s="53"/>
    </row>
    <row r="72" spans="1:6" ht="15">
      <c r="A72" s="90" t="s">
        <v>56</v>
      </c>
      <c r="B72" s="53"/>
      <c r="C72" s="73">
        <f>+C22-C70</f>
        <v>450000</v>
      </c>
      <c r="D72" s="106" t="s">
        <v>57</v>
      </c>
      <c r="E72" s="73" t="s">
        <v>55</v>
      </c>
      <c r="F72" s="53"/>
    </row>
    <row r="73" spans="1:6" ht="15">
      <c r="A73" s="90"/>
      <c r="B73" s="73"/>
      <c r="C73" s="73"/>
      <c r="D73" s="106"/>
      <c r="E73" s="73"/>
      <c r="F73" s="53"/>
    </row>
    <row r="74" spans="1:6" ht="15">
      <c r="A74" s="90" t="s">
        <v>13</v>
      </c>
      <c r="B74" s="53"/>
      <c r="C74" s="53">
        <f>+C25-C70</f>
        <v>397000</v>
      </c>
      <c r="D74" s="106" t="s">
        <v>58</v>
      </c>
      <c r="E74" s="53"/>
      <c r="F74" s="53"/>
    </row>
    <row r="75" spans="1:6" ht="15.75" thickBot="1">
      <c r="A75" s="2"/>
      <c r="B75" s="53"/>
      <c r="C75" s="53"/>
      <c r="D75" s="53"/>
      <c r="E75" s="53"/>
      <c r="F75" s="53"/>
    </row>
    <row r="76" spans="1:6" ht="15.75" thickBot="1">
      <c r="A76" s="108" t="s">
        <v>14</v>
      </c>
      <c r="B76" s="109"/>
      <c r="C76" s="110">
        <f>+C72</f>
        <v>450000</v>
      </c>
      <c r="D76" s="53"/>
      <c r="E76" s="53"/>
      <c r="F76" s="53"/>
    </row>
    <row r="77" spans="1:6" ht="15">
      <c r="A77" s="2"/>
      <c r="B77" s="53"/>
      <c r="C77" s="53"/>
      <c r="D77" s="53"/>
      <c r="E77" s="53"/>
      <c r="F77" s="53"/>
    </row>
    <row r="78" spans="1:6" ht="15.75" thickBot="1">
      <c r="A78" s="53"/>
      <c r="B78" s="53"/>
      <c r="C78" s="53"/>
      <c r="D78" s="53"/>
      <c r="E78" s="53"/>
      <c r="F78" s="53"/>
    </row>
    <row r="79" spans="1:6" ht="15.75" thickBot="1">
      <c r="A79" s="133" t="s">
        <v>10</v>
      </c>
      <c r="B79" s="134"/>
      <c r="C79" s="134"/>
      <c r="D79" s="135"/>
      <c r="E79" s="53"/>
      <c r="F79" s="53"/>
    </row>
    <row r="80" spans="1:6" ht="15.75" thickBot="1">
      <c r="A80" s="16"/>
      <c r="B80" s="17"/>
      <c r="C80" s="17"/>
      <c r="D80" s="12"/>
      <c r="E80" s="53"/>
      <c r="F80" s="53"/>
    </row>
    <row r="81" spans="1:6" ht="15">
      <c r="A81" s="76" t="s">
        <v>60</v>
      </c>
      <c r="B81" s="77"/>
      <c r="C81" s="77"/>
      <c r="D81" s="78">
        <f>+C76+C62+C48</f>
        <v>1460000</v>
      </c>
      <c r="E81" s="53"/>
      <c r="F81" s="53"/>
    </row>
    <row r="82" spans="1:6" ht="18.75" customHeight="1">
      <c r="A82" s="79"/>
      <c r="B82" s="56"/>
      <c r="C82" s="56"/>
      <c r="D82" s="80"/>
      <c r="E82" s="53"/>
      <c r="F82" s="53"/>
    </row>
    <row r="83" spans="1:7" ht="15">
      <c r="A83" s="30"/>
      <c r="B83" s="56"/>
      <c r="C83" s="56"/>
      <c r="D83" s="31"/>
      <c r="E83" s="25"/>
      <c r="F83" s="25"/>
      <c r="G83" s="18"/>
    </row>
    <row r="84" spans="1:7" ht="15">
      <c r="A84" s="32" t="s">
        <v>8</v>
      </c>
      <c r="B84" s="56"/>
      <c r="C84" s="56"/>
      <c r="D84" s="81">
        <f>+B35</f>
        <v>0.01</v>
      </c>
      <c r="E84" s="63"/>
      <c r="F84" s="63"/>
      <c r="G84" s="18"/>
    </row>
    <row r="85" spans="1:7" ht="15">
      <c r="A85" s="82"/>
      <c r="B85" s="56"/>
      <c r="C85" s="56"/>
      <c r="D85" s="83"/>
      <c r="E85" s="63"/>
      <c r="F85" s="63"/>
      <c r="G85" s="18"/>
    </row>
    <row r="86" spans="1:7" ht="15">
      <c r="A86" s="46" t="s">
        <v>29</v>
      </c>
      <c r="B86" s="84"/>
      <c r="C86" s="84"/>
      <c r="D86" s="47">
        <f>+D81*D84</f>
        <v>14600</v>
      </c>
      <c r="E86" s="24"/>
      <c r="F86" s="24"/>
      <c r="G86" s="18"/>
    </row>
    <row r="87" spans="1:6" ht="15">
      <c r="A87" s="79"/>
      <c r="B87" s="56"/>
      <c r="C87" s="56"/>
      <c r="D87" s="80"/>
      <c r="E87" s="53"/>
      <c r="F87" s="53"/>
    </row>
    <row r="88" spans="1:6" ht="15">
      <c r="A88" s="79" t="s">
        <v>61</v>
      </c>
      <c r="B88" s="56"/>
      <c r="C88" s="56"/>
      <c r="D88" s="80">
        <f>-C55*D55</f>
        <v>0</v>
      </c>
      <c r="E88" s="53"/>
      <c r="F88" s="53"/>
    </row>
    <row r="89" spans="1:6" ht="15">
      <c r="A89" s="79"/>
      <c r="B89" s="56"/>
      <c r="C89" s="56"/>
      <c r="D89" s="80"/>
      <c r="E89" s="53"/>
      <c r="F89" s="53"/>
    </row>
    <row r="90" spans="1:6" ht="15.75" thickBot="1">
      <c r="A90" s="33" t="s">
        <v>28</v>
      </c>
      <c r="B90" s="34"/>
      <c r="C90" s="34"/>
      <c r="D90" s="35">
        <f>+D86+D88</f>
        <v>14600</v>
      </c>
      <c r="E90" s="53"/>
      <c r="F90" s="53"/>
    </row>
    <row r="91" spans="1:6" ht="15">
      <c r="A91" s="53"/>
      <c r="B91" s="53"/>
      <c r="C91" s="53"/>
      <c r="D91" s="53"/>
      <c r="E91" s="53"/>
      <c r="F91" s="53"/>
    </row>
    <row r="92" spans="1:6" ht="15">
      <c r="A92" s="53"/>
      <c r="B92" s="53"/>
      <c r="C92" s="53"/>
      <c r="D92" s="53"/>
      <c r="E92" s="53"/>
      <c r="F92" s="53"/>
    </row>
    <row r="93" spans="1:6" ht="15">
      <c r="A93" s="53"/>
      <c r="B93" s="53"/>
      <c r="C93" s="53"/>
      <c r="D93" s="53"/>
      <c r="E93" s="53"/>
      <c r="F93" s="53"/>
    </row>
    <row r="94" spans="1:6" ht="15">
      <c r="A94" s="53"/>
      <c r="B94" s="53"/>
      <c r="C94" s="53"/>
      <c r="D94" s="53"/>
      <c r="E94" s="53"/>
      <c r="F94" s="53"/>
    </row>
    <row r="95" spans="1:6" ht="15">
      <c r="A95" s="53"/>
      <c r="B95" s="53"/>
      <c r="C95" s="53"/>
      <c r="D95" s="53"/>
      <c r="E95" s="53"/>
      <c r="F95" s="53"/>
    </row>
    <row r="96" spans="1:6" ht="15">
      <c r="A96" s="53"/>
      <c r="B96" s="53"/>
      <c r="C96" s="53"/>
      <c r="D96" s="53"/>
      <c r="E96" s="53"/>
      <c r="F96" s="53"/>
    </row>
    <row r="97" spans="1:6" ht="15">
      <c r="A97" s="2" t="s">
        <v>15</v>
      </c>
      <c r="B97" s="2"/>
      <c r="C97" s="2"/>
      <c r="D97" s="53"/>
      <c r="E97" s="53"/>
      <c r="F97" s="53"/>
    </row>
    <row r="98" spans="1:6" ht="15">
      <c r="A98" s="53"/>
      <c r="B98" s="53"/>
      <c r="C98" s="53"/>
      <c r="D98" s="53"/>
      <c r="E98" s="53"/>
      <c r="F98" s="53"/>
    </row>
    <row r="99" spans="1:6" ht="15">
      <c r="A99" s="53" t="s">
        <v>30</v>
      </c>
      <c r="B99" s="53"/>
      <c r="C99" s="53"/>
      <c r="D99" s="53"/>
      <c r="E99" s="53">
        <f>+D90</f>
        <v>14600</v>
      </c>
      <c r="F99" s="53"/>
    </row>
    <row r="100" spans="1:6" ht="15">
      <c r="A100" s="53" t="s">
        <v>16</v>
      </c>
      <c r="B100" s="53"/>
      <c r="C100" s="53"/>
      <c r="D100" s="53"/>
      <c r="E100" s="53">
        <f>+C59</f>
        <v>0</v>
      </c>
      <c r="F100" s="53"/>
    </row>
    <row r="101" spans="1:6" ht="15">
      <c r="A101" s="53"/>
      <c r="B101" s="53"/>
      <c r="C101" s="53"/>
      <c r="D101" s="53"/>
      <c r="E101" s="53">
        <f>E99-E100</f>
        <v>14600</v>
      </c>
      <c r="F101" s="53"/>
    </row>
    <row r="102" spans="1:6" ht="15">
      <c r="A102" s="53" t="s">
        <v>17</v>
      </c>
      <c r="B102" s="85">
        <v>0.2</v>
      </c>
      <c r="C102" s="53"/>
      <c r="D102" s="53"/>
      <c r="E102" s="53"/>
      <c r="F102" s="53"/>
    </row>
    <row r="103" spans="1:6" ht="15">
      <c r="A103" s="53" t="s">
        <v>18</v>
      </c>
      <c r="B103" s="53">
        <f>+$B$102*$E$101</f>
        <v>2920</v>
      </c>
      <c r="C103" s="53"/>
      <c r="D103" s="53"/>
      <c r="E103" s="53"/>
      <c r="F103" s="53"/>
    </row>
    <row r="104" spans="1:6" ht="15">
      <c r="A104" s="53" t="s">
        <v>19</v>
      </c>
      <c r="B104" s="53">
        <f>+$B$102*$E$101</f>
        <v>2920</v>
      </c>
      <c r="C104" s="53"/>
      <c r="D104" s="53"/>
      <c r="E104" s="53"/>
      <c r="F104" s="53"/>
    </row>
    <row r="105" spans="1:6" ht="15">
      <c r="A105" s="53" t="s">
        <v>20</v>
      </c>
      <c r="B105" s="53">
        <f>+$B$102*$E$101</f>
        <v>2920</v>
      </c>
      <c r="C105" s="53"/>
      <c r="D105" s="53"/>
      <c r="E105" s="53"/>
      <c r="F105" s="53"/>
    </row>
    <row r="106" spans="1:6" ht="15">
      <c r="A106" s="53" t="s">
        <v>21</v>
      </c>
      <c r="B106" s="53">
        <f>+$B$102*$E$101</f>
        <v>2920</v>
      </c>
      <c r="C106" s="53"/>
      <c r="D106" s="53"/>
      <c r="E106" s="53"/>
      <c r="F106" s="53"/>
    </row>
    <row r="107" spans="1:6" ht="15">
      <c r="A107" s="53" t="s">
        <v>22</v>
      </c>
      <c r="B107" s="53">
        <f>+$B$102*$E$101</f>
        <v>2920</v>
      </c>
      <c r="C107" s="53"/>
      <c r="D107" s="53"/>
      <c r="E107" s="53"/>
      <c r="F107" s="53"/>
    </row>
    <row r="108" spans="1:6" ht="15">
      <c r="A108" s="53"/>
      <c r="B108" s="53"/>
      <c r="C108" s="53"/>
      <c r="D108" s="53"/>
      <c r="E108" s="53"/>
      <c r="F108" s="53"/>
    </row>
    <row r="109" spans="1:6" ht="15">
      <c r="A109" s="53"/>
      <c r="B109" s="53"/>
      <c r="C109" s="53"/>
      <c r="D109" s="53"/>
      <c r="E109" s="53"/>
      <c r="F109" s="53"/>
    </row>
    <row r="110" spans="1:6" ht="15">
      <c r="A110" s="53" t="s">
        <v>23</v>
      </c>
      <c r="B110" s="53"/>
      <c r="C110" s="53"/>
      <c r="D110" s="53"/>
      <c r="E110" s="53"/>
      <c r="F110" s="53"/>
    </row>
    <row r="111" spans="1:6" ht="15">
      <c r="A111" s="53" t="s">
        <v>24</v>
      </c>
      <c r="B111" s="53"/>
      <c r="C111" s="53"/>
      <c r="D111" s="53"/>
      <c r="E111" s="53"/>
      <c r="F111" s="53"/>
    </row>
    <row r="112" spans="1:6" ht="15">
      <c r="A112" s="53" t="s">
        <v>25</v>
      </c>
      <c r="B112" s="53"/>
      <c r="C112" s="53"/>
      <c r="D112" s="53"/>
      <c r="E112" s="53"/>
      <c r="F112" s="53"/>
    </row>
    <row r="113" spans="1:6" ht="15">
      <c r="A113" s="53" t="s">
        <v>26</v>
      </c>
      <c r="B113" s="53"/>
      <c r="C113" s="53"/>
      <c r="D113" s="53"/>
      <c r="E113" s="53"/>
      <c r="F113" s="53"/>
    </row>
    <row r="114" spans="1:8" ht="15">
      <c r="A114" s="63"/>
      <c r="B114" s="63"/>
      <c r="C114" s="63"/>
      <c r="D114" s="63"/>
      <c r="E114" s="63"/>
      <c r="F114" s="63"/>
      <c r="G114" s="18"/>
      <c r="H114" s="18"/>
    </row>
    <row r="115" spans="1:8" ht="15">
      <c r="A115" s="63"/>
      <c r="B115" s="63"/>
      <c r="C115" s="63"/>
      <c r="D115" s="63"/>
      <c r="E115" s="63"/>
      <c r="F115" s="63"/>
      <c r="G115" s="18"/>
      <c r="H115" s="18"/>
    </row>
    <row r="116" spans="1:8" ht="15">
      <c r="A116" s="75"/>
      <c r="B116" s="63"/>
      <c r="C116" s="63"/>
      <c r="D116" s="63"/>
      <c r="E116" s="63"/>
      <c r="F116" s="63"/>
      <c r="G116" s="18"/>
      <c r="H116" s="18"/>
    </row>
    <row r="117" spans="1:8" ht="15">
      <c r="A117" s="63"/>
      <c r="B117" s="63"/>
      <c r="C117" s="63"/>
      <c r="D117" s="63"/>
      <c r="E117" s="63"/>
      <c r="F117" s="63"/>
      <c r="G117" s="18"/>
      <c r="H117" s="18"/>
    </row>
    <row r="118" spans="1:8" ht="15">
      <c r="A118" s="24"/>
      <c r="B118" s="63"/>
      <c r="C118" s="63"/>
      <c r="D118" s="63"/>
      <c r="E118" s="63"/>
      <c r="F118" s="63"/>
      <c r="G118" s="18"/>
      <c r="H118" s="18"/>
    </row>
    <row r="119" spans="1:8" ht="15">
      <c r="A119" s="63"/>
      <c r="B119" s="63"/>
      <c r="C119" s="63"/>
      <c r="D119" s="63"/>
      <c r="E119" s="63"/>
      <c r="F119" s="63"/>
      <c r="G119" s="18"/>
      <c r="H119" s="18"/>
    </row>
    <row r="120" spans="1:8" ht="15">
      <c r="A120" s="63"/>
      <c r="B120" s="63"/>
      <c r="C120" s="65"/>
      <c r="D120" s="63"/>
      <c r="E120" s="63"/>
      <c r="F120" s="63"/>
      <c r="G120" s="18"/>
      <c r="H120" s="18"/>
    </row>
    <row r="121" spans="1:8" ht="15">
      <c r="A121" s="63"/>
      <c r="B121" s="63"/>
      <c r="C121" s="63"/>
      <c r="D121" s="63"/>
      <c r="E121" s="63"/>
      <c r="F121" s="63"/>
      <c r="G121" s="18"/>
      <c r="H121" s="18"/>
    </row>
    <row r="122" spans="1:8" ht="15">
      <c r="A122" s="24"/>
      <c r="B122" s="63"/>
      <c r="C122" s="63"/>
      <c r="D122" s="63"/>
      <c r="E122" s="63"/>
      <c r="F122" s="63"/>
      <c r="G122" s="18"/>
      <c r="H122" s="18"/>
    </row>
    <row r="123" spans="1:8" ht="15">
      <c r="A123" s="49"/>
      <c r="B123" s="49"/>
      <c r="C123" s="49"/>
      <c r="D123" s="49"/>
      <c r="E123" s="49"/>
      <c r="F123" s="49"/>
      <c r="G123" s="36"/>
      <c r="H123" s="18"/>
    </row>
    <row r="124" spans="1:8" ht="15">
      <c r="A124" s="49"/>
      <c r="B124" s="49"/>
      <c r="C124" s="49"/>
      <c r="D124" s="49"/>
      <c r="E124" s="49"/>
      <c r="F124" s="49"/>
      <c r="G124" s="36"/>
      <c r="H124" s="18"/>
    </row>
    <row r="125" spans="1:8" ht="15">
      <c r="A125" s="49"/>
      <c r="B125" s="49"/>
      <c r="C125" s="49"/>
      <c r="D125" s="49"/>
      <c r="E125" s="36"/>
      <c r="F125" s="36"/>
      <c r="G125" s="36"/>
      <c r="H125" s="18"/>
    </row>
    <row r="126" spans="1:8" ht="15">
      <c r="A126" s="63"/>
      <c r="B126" s="63"/>
      <c r="C126" s="63"/>
      <c r="D126" s="63"/>
      <c r="E126" s="63"/>
      <c r="F126" s="63"/>
      <c r="G126" s="36"/>
      <c r="H126" s="18"/>
    </row>
    <row r="127" spans="1:8" ht="15">
      <c r="A127" s="63"/>
      <c r="B127" s="63"/>
      <c r="C127" s="63"/>
      <c r="D127" s="63"/>
      <c r="E127" s="86"/>
      <c r="F127" s="87"/>
      <c r="G127" s="23"/>
      <c r="H127" s="18"/>
    </row>
    <row r="128" spans="1:8" ht="15">
      <c r="A128" s="63"/>
      <c r="B128" s="63"/>
      <c r="C128" s="63"/>
      <c r="D128" s="63"/>
      <c r="E128" s="63"/>
      <c r="F128" s="63"/>
      <c r="G128" s="18"/>
      <c r="H128" s="18"/>
    </row>
    <row r="129" spans="1:8" ht="15">
      <c r="A129" s="63"/>
      <c r="B129" s="63"/>
      <c r="C129" s="63"/>
      <c r="D129" s="63"/>
      <c r="E129" s="63"/>
      <c r="F129" s="63"/>
      <c r="G129" s="18"/>
      <c r="H129" s="18"/>
    </row>
    <row r="130" spans="1:8" ht="15">
      <c r="A130" s="63"/>
      <c r="B130" s="63"/>
      <c r="C130" s="63"/>
      <c r="D130" s="63"/>
      <c r="E130" s="63"/>
      <c r="F130" s="63"/>
      <c r="G130" s="18"/>
      <c r="H130" s="18"/>
    </row>
    <row r="131" spans="1:8" ht="15">
      <c r="A131" s="24"/>
      <c r="B131" s="63"/>
      <c r="C131" s="63"/>
      <c r="D131" s="63"/>
      <c r="E131" s="63"/>
      <c r="F131" s="63"/>
      <c r="G131" s="18"/>
      <c r="H131" s="18"/>
    </row>
    <row r="132" spans="1:8" ht="15">
      <c r="A132" s="63"/>
      <c r="B132" s="63"/>
      <c r="C132" s="63"/>
      <c r="D132" s="63"/>
      <c r="E132" s="63"/>
      <c r="F132" s="63"/>
      <c r="G132" s="18"/>
      <c r="H132" s="18"/>
    </row>
    <row r="133" spans="1:8" ht="15">
      <c r="A133" s="63"/>
      <c r="B133" s="63"/>
      <c r="C133" s="63"/>
      <c r="D133" s="63"/>
      <c r="E133" s="63"/>
      <c r="F133" s="63"/>
      <c r="G133" s="18"/>
      <c r="H133" s="18"/>
    </row>
    <row r="134" spans="1:8" ht="15">
      <c r="A134" s="63"/>
      <c r="B134" s="63"/>
      <c r="C134" s="63"/>
      <c r="D134" s="63"/>
      <c r="E134" s="63"/>
      <c r="F134" s="63"/>
      <c r="G134" s="18"/>
      <c r="H134" s="18"/>
    </row>
    <row r="135" spans="1:8" ht="15">
      <c r="A135" s="63"/>
      <c r="B135" s="63"/>
      <c r="C135" s="63"/>
      <c r="D135" s="63"/>
      <c r="E135" s="63"/>
      <c r="F135" s="63"/>
      <c r="G135" s="18"/>
      <c r="H135" s="18"/>
    </row>
    <row r="136" spans="1:8" ht="15">
      <c r="A136" s="63"/>
      <c r="B136" s="63"/>
      <c r="C136" s="63"/>
      <c r="D136" s="63"/>
      <c r="E136" s="63"/>
      <c r="F136" s="63"/>
      <c r="G136" s="18"/>
      <c r="H136" s="18"/>
    </row>
    <row r="137" spans="1:8" ht="15">
      <c r="A137" s="63"/>
      <c r="B137" s="63"/>
      <c r="C137" s="63"/>
      <c r="D137" s="63"/>
      <c r="E137" s="63"/>
      <c r="F137" s="63"/>
      <c r="G137" s="18"/>
      <c r="H137" s="18"/>
    </row>
    <row r="138" spans="1:8" ht="15">
      <c r="A138" s="63"/>
      <c r="B138" s="63"/>
      <c r="C138" s="63"/>
      <c r="D138" s="63"/>
      <c r="E138" s="63"/>
      <c r="F138" s="63"/>
      <c r="G138" s="18"/>
      <c r="H138" s="18"/>
    </row>
    <row r="139" spans="1:8" ht="15">
      <c r="A139" s="63"/>
      <c r="B139" s="65"/>
      <c r="C139" s="86"/>
      <c r="D139" s="65"/>
      <c r="E139" s="63"/>
      <c r="F139" s="63"/>
      <c r="G139" s="18"/>
      <c r="H139" s="18"/>
    </row>
    <row r="140" spans="1:8" ht="15">
      <c r="A140" s="63"/>
      <c r="B140" s="63"/>
      <c r="C140" s="63"/>
      <c r="D140" s="63"/>
      <c r="E140" s="63"/>
      <c r="F140" s="63"/>
      <c r="G140" s="18"/>
      <c r="H140" s="18"/>
    </row>
    <row r="141" spans="1:8" ht="15">
      <c r="A141" s="63"/>
      <c r="B141" s="63"/>
      <c r="C141" s="63"/>
      <c r="D141" s="88"/>
      <c r="E141" s="63"/>
      <c r="F141" s="63"/>
      <c r="G141" s="18"/>
      <c r="H141" s="18"/>
    </row>
    <row r="142" spans="1:8" ht="15">
      <c r="A142" s="63"/>
      <c r="B142" s="63"/>
      <c r="C142" s="63"/>
      <c r="D142" s="63"/>
      <c r="E142" s="63"/>
      <c r="F142" s="63"/>
      <c r="G142" s="18"/>
      <c r="H142" s="18"/>
    </row>
    <row r="143" spans="1:8" ht="15">
      <c r="A143" s="63"/>
      <c r="B143" s="63"/>
      <c r="C143" s="63"/>
      <c r="D143" s="63"/>
      <c r="E143" s="63"/>
      <c r="F143" s="63"/>
      <c r="G143" s="18"/>
      <c r="H143" s="18"/>
    </row>
    <row r="144" spans="1:8" ht="15">
      <c r="A144" s="63"/>
      <c r="B144" s="63"/>
      <c r="C144" s="63"/>
      <c r="D144" s="63"/>
      <c r="E144" s="63"/>
      <c r="F144" s="63"/>
      <c r="G144" s="18"/>
      <c r="H144" s="18"/>
    </row>
    <row r="145" spans="1:8" ht="15">
      <c r="A145" s="36"/>
      <c r="B145" s="63"/>
      <c r="C145" s="63"/>
      <c r="D145" s="63"/>
      <c r="E145" s="63"/>
      <c r="F145" s="63"/>
      <c r="G145" s="18"/>
      <c r="H145" s="18"/>
    </row>
    <row r="146" spans="1:8" ht="15">
      <c r="A146" s="65"/>
      <c r="B146" s="63"/>
      <c r="C146" s="63"/>
      <c r="D146" s="63"/>
      <c r="E146" s="63"/>
      <c r="F146" s="63"/>
      <c r="G146" s="18"/>
      <c r="H146" s="18"/>
    </row>
    <row r="147" spans="1:8" ht="15">
      <c r="A147" s="63"/>
      <c r="B147" s="63"/>
      <c r="C147" s="63"/>
      <c r="D147" s="63"/>
      <c r="E147" s="63"/>
      <c r="F147" s="63"/>
      <c r="G147" s="18"/>
      <c r="H147" s="18"/>
    </row>
    <row r="148" spans="1:8" ht="15">
      <c r="A148" s="49"/>
      <c r="B148" s="49"/>
      <c r="C148" s="49"/>
      <c r="D148" s="49"/>
      <c r="E148" s="49"/>
      <c r="F148" s="63"/>
      <c r="G148" s="18"/>
      <c r="H148" s="18"/>
    </row>
    <row r="149" spans="1:8" ht="15">
      <c r="A149" s="36"/>
      <c r="B149" s="36"/>
      <c r="C149" s="36"/>
      <c r="D149" s="36"/>
      <c r="E149" s="36"/>
      <c r="F149" s="63"/>
      <c r="G149" s="18"/>
      <c r="H149" s="18"/>
    </row>
    <row r="150" spans="1:8" ht="15">
      <c r="A150" s="36"/>
      <c r="B150" s="36"/>
      <c r="C150" s="36"/>
      <c r="D150" s="36"/>
      <c r="E150" s="36"/>
      <c r="F150" s="63"/>
      <c r="G150" s="18"/>
      <c r="H150" s="18"/>
    </row>
    <row r="151" spans="1:8" ht="15">
      <c r="A151" s="86"/>
      <c r="B151" s="86"/>
      <c r="C151" s="86"/>
      <c r="D151" s="87"/>
      <c r="E151" s="86"/>
      <c r="F151" s="63"/>
      <c r="G151" s="18"/>
      <c r="H151" s="18"/>
    </row>
    <row r="152" spans="1:8" ht="15">
      <c r="A152" s="63"/>
      <c r="B152" s="63"/>
      <c r="C152" s="63"/>
      <c r="D152" s="63"/>
      <c r="E152" s="63"/>
      <c r="F152" s="63"/>
      <c r="G152" s="18"/>
      <c r="H152" s="18"/>
    </row>
    <row r="153" spans="1:8" ht="15">
      <c r="A153" s="63"/>
      <c r="B153" s="63"/>
      <c r="C153" s="63"/>
      <c r="D153" s="63"/>
      <c r="E153" s="63"/>
      <c r="F153" s="63"/>
      <c r="G153" s="18"/>
      <c r="H153" s="18"/>
    </row>
    <row r="154" spans="1:8" ht="15">
      <c r="A154" s="63"/>
      <c r="B154" s="63"/>
      <c r="C154" s="63"/>
      <c r="D154" s="63"/>
      <c r="E154" s="63"/>
      <c r="F154" s="63"/>
      <c r="G154" s="18"/>
      <c r="H154" s="18"/>
    </row>
    <row r="155" spans="1:8" ht="15">
      <c r="A155" s="63"/>
      <c r="B155" s="65"/>
      <c r="C155" s="63"/>
      <c r="D155" s="63"/>
      <c r="E155" s="63"/>
      <c r="F155" s="63"/>
      <c r="G155" s="18"/>
      <c r="H155" s="18"/>
    </row>
    <row r="156" spans="1:8" ht="15">
      <c r="A156" s="63"/>
      <c r="B156" s="65"/>
      <c r="C156" s="63"/>
      <c r="D156" s="63"/>
      <c r="E156" s="63"/>
      <c r="F156" s="63"/>
      <c r="G156" s="18"/>
      <c r="H156" s="18"/>
    </row>
    <row r="157" spans="1:8" ht="15">
      <c r="A157" s="63"/>
      <c r="B157" s="65"/>
      <c r="C157" s="63"/>
      <c r="D157" s="63"/>
      <c r="E157" s="63"/>
      <c r="F157" s="63"/>
      <c r="G157" s="18"/>
      <c r="H157" s="18"/>
    </row>
    <row r="158" spans="1:8" ht="15">
      <c r="A158" s="63"/>
      <c r="B158" s="66"/>
      <c r="C158" s="63"/>
      <c r="D158" s="63"/>
      <c r="E158" s="63"/>
      <c r="F158" s="63"/>
      <c r="G158" s="18"/>
      <c r="H158" s="18"/>
    </row>
    <row r="159" spans="1:8" ht="15">
      <c r="A159" s="37"/>
      <c r="B159" s="37"/>
      <c r="C159" s="63"/>
      <c r="D159" s="63"/>
      <c r="E159" s="63"/>
      <c r="F159" s="63"/>
      <c r="G159" s="18"/>
      <c r="H159" s="18"/>
    </row>
    <row r="160" spans="1:8" ht="15">
      <c r="A160" s="63"/>
      <c r="B160" s="63"/>
      <c r="C160" s="63"/>
      <c r="D160" s="63"/>
      <c r="E160" s="63"/>
      <c r="F160" s="63"/>
      <c r="G160" s="18"/>
      <c r="H160" s="18"/>
    </row>
    <row r="161" spans="1:8" ht="15">
      <c r="A161" s="63"/>
      <c r="B161" s="63"/>
      <c r="C161" s="63"/>
      <c r="D161" s="63"/>
      <c r="E161" s="63"/>
      <c r="F161" s="63"/>
      <c r="G161" s="18"/>
      <c r="H161" s="18"/>
    </row>
    <row r="162" spans="1:8" ht="15">
      <c r="A162" s="63"/>
      <c r="B162" s="63"/>
      <c r="C162" s="63"/>
      <c r="D162" s="63"/>
      <c r="E162" s="63"/>
      <c r="F162" s="63"/>
      <c r="G162" s="18"/>
      <c r="H162" s="18"/>
    </row>
    <row r="163" spans="1:8" ht="15">
      <c r="A163" s="24"/>
      <c r="B163" s="37"/>
      <c r="C163" s="63"/>
      <c r="D163" s="63"/>
      <c r="E163" s="63"/>
      <c r="F163" s="63"/>
      <c r="G163" s="18"/>
      <c r="H163" s="18"/>
    </row>
    <row r="164" spans="1:8" ht="15">
      <c r="A164" s="63"/>
      <c r="B164" s="63"/>
      <c r="C164" s="63"/>
      <c r="D164" s="63"/>
      <c r="E164" s="63"/>
      <c r="F164" s="63"/>
      <c r="G164" s="18"/>
      <c r="H164" s="18"/>
    </row>
    <row r="165" spans="1:8" ht="15">
      <c r="A165" s="63"/>
      <c r="B165" s="63"/>
      <c r="C165" s="63"/>
      <c r="D165" s="63"/>
      <c r="E165" s="63"/>
      <c r="F165" s="63"/>
      <c r="G165" s="18"/>
      <c r="H165" s="18"/>
    </row>
    <row r="166" spans="1:8" ht="15">
      <c r="A166" s="63"/>
      <c r="B166" s="63"/>
      <c r="C166" s="63"/>
      <c r="D166" s="63"/>
      <c r="E166" s="63"/>
      <c r="F166" s="63"/>
      <c r="G166" s="18"/>
      <c r="H166" s="18"/>
    </row>
    <row r="167" spans="1:8" ht="15">
      <c r="A167" s="63"/>
      <c r="B167" s="63"/>
      <c r="C167" s="63"/>
      <c r="D167" s="63"/>
      <c r="E167" s="63"/>
      <c r="F167" s="63"/>
      <c r="G167" s="18"/>
      <c r="H167" s="18"/>
    </row>
    <row r="168" spans="1:8" ht="15">
      <c r="A168" s="18"/>
      <c r="B168" s="18"/>
      <c r="C168" s="18"/>
      <c r="D168" s="18"/>
      <c r="E168" s="18"/>
      <c r="F168" s="18"/>
      <c r="G168" s="18"/>
      <c r="H168" s="18"/>
    </row>
    <row r="169" spans="1:8" ht="15">
      <c r="A169" s="18"/>
      <c r="B169" s="18"/>
      <c r="C169" s="18"/>
      <c r="D169" s="18"/>
      <c r="E169" s="18"/>
      <c r="F169" s="18"/>
      <c r="G169" s="18"/>
      <c r="H169" s="18"/>
    </row>
    <row r="170" spans="1:8" ht="15">
      <c r="A170" s="18"/>
      <c r="B170" s="18"/>
      <c r="C170" s="18"/>
      <c r="D170" s="18"/>
      <c r="E170" s="18"/>
      <c r="F170" s="18"/>
      <c r="G170" s="18"/>
      <c r="H170" s="18"/>
    </row>
    <row r="171" spans="1:8" ht="15">
      <c r="A171" s="18"/>
      <c r="B171" s="18"/>
      <c r="C171" s="18"/>
      <c r="D171" s="18"/>
      <c r="E171" s="18"/>
      <c r="F171" s="18"/>
      <c r="G171" s="18"/>
      <c r="H171" s="18"/>
    </row>
    <row r="172" spans="1:8" ht="15">
      <c r="A172" s="18"/>
      <c r="B172" s="18"/>
      <c r="C172" s="18"/>
      <c r="D172" s="18"/>
      <c r="E172" s="18"/>
      <c r="F172" s="18"/>
      <c r="G172" s="18"/>
      <c r="H172" s="18"/>
    </row>
    <row r="173" spans="1:8" ht="15">
      <c r="A173" s="18"/>
      <c r="B173" s="18"/>
      <c r="C173" s="18"/>
      <c r="D173" s="18"/>
      <c r="E173" s="18"/>
      <c r="F173" s="18"/>
      <c r="G173" s="18"/>
      <c r="H173" s="18"/>
    </row>
    <row r="174" spans="1:8" ht="15">
      <c r="A174" s="18"/>
      <c r="B174" s="18"/>
      <c r="C174" s="18"/>
      <c r="D174" s="18"/>
      <c r="E174" s="18"/>
      <c r="F174" s="18"/>
      <c r="G174" s="18"/>
      <c r="H174" s="18"/>
    </row>
    <row r="175" spans="1:8" ht="15">
      <c r="A175" s="18"/>
      <c r="B175" s="18"/>
      <c r="C175" s="18"/>
      <c r="D175" s="18"/>
      <c r="E175" s="18"/>
      <c r="F175" s="18"/>
      <c r="G175" s="18"/>
      <c r="H175" s="18"/>
    </row>
    <row r="176" spans="1:8" ht="15">
      <c r="A176" s="18"/>
      <c r="B176" s="18"/>
      <c r="C176" s="18"/>
      <c r="D176" s="18"/>
      <c r="E176" s="18"/>
      <c r="F176" s="18"/>
      <c r="G176" s="18"/>
      <c r="H176" s="18"/>
    </row>
    <row r="177" spans="1:8" ht="15">
      <c r="A177" s="18"/>
      <c r="B177" s="18"/>
      <c r="C177" s="18"/>
      <c r="D177" s="18"/>
      <c r="E177" s="18"/>
      <c r="F177" s="18"/>
      <c r="G177" s="18"/>
      <c r="H177" s="18"/>
    </row>
    <row r="178" spans="1:8" ht="15">
      <c r="A178" s="18"/>
      <c r="B178" s="18"/>
      <c r="C178" s="18"/>
      <c r="D178" s="18"/>
      <c r="E178" s="18"/>
      <c r="F178" s="18"/>
      <c r="G178" s="18"/>
      <c r="H178" s="18"/>
    </row>
    <row r="179" spans="1:8" ht="15">
      <c r="A179" s="18"/>
      <c r="B179" s="18"/>
      <c r="C179" s="18"/>
      <c r="D179" s="18"/>
      <c r="E179" s="18"/>
      <c r="F179" s="18"/>
      <c r="G179" s="18"/>
      <c r="H179" s="18"/>
    </row>
    <row r="180" spans="1:8" ht="15">
      <c r="A180" s="18"/>
      <c r="B180" s="18"/>
      <c r="C180" s="18"/>
      <c r="D180" s="18"/>
      <c r="E180" s="18"/>
      <c r="F180" s="18"/>
      <c r="G180" s="18"/>
      <c r="H180" s="18"/>
    </row>
    <row r="181" spans="1:8" ht="15">
      <c r="A181" s="18"/>
      <c r="B181" s="18"/>
      <c r="C181" s="18"/>
      <c r="D181" s="18"/>
      <c r="E181" s="18"/>
      <c r="F181" s="18"/>
      <c r="G181" s="18"/>
      <c r="H181" s="18"/>
    </row>
    <row r="182" spans="1:8" ht="15">
      <c r="A182" s="18"/>
      <c r="B182" s="18"/>
      <c r="C182" s="18"/>
      <c r="D182" s="18"/>
      <c r="E182" s="18"/>
      <c r="F182" s="18"/>
      <c r="G182" s="18"/>
      <c r="H182" s="18"/>
    </row>
    <row r="183" spans="1:8" ht="15">
      <c r="A183" s="18"/>
      <c r="B183" s="18"/>
      <c r="C183" s="18"/>
      <c r="D183" s="18"/>
      <c r="E183" s="18"/>
      <c r="F183" s="18"/>
      <c r="G183" s="18"/>
      <c r="H183" s="18"/>
    </row>
    <row r="184" spans="1:8" ht="15">
      <c r="A184" s="18"/>
      <c r="B184" s="18"/>
      <c r="C184" s="18"/>
      <c r="D184" s="18"/>
      <c r="E184" s="18"/>
      <c r="F184" s="18"/>
      <c r="G184" s="18"/>
      <c r="H184" s="18"/>
    </row>
    <row r="185" spans="1:8" ht="15">
      <c r="A185" s="18"/>
      <c r="B185" s="18"/>
      <c r="C185" s="18"/>
      <c r="D185" s="18"/>
      <c r="E185" s="18"/>
      <c r="F185" s="18"/>
      <c r="G185" s="18"/>
      <c r="H185" s="18"/>
    </row>
    <row r="186" spans="1:8" ht="15">
      <c r="A186" s="18"/>
      <c r="B186" s="18"/>
      <c r="C186" s="18"/>
      <c r="D186" s="18"/>
      <c r="E186" s="18"/>
      <c r="F186" s="18"/>
      <c r="G186" s="18"/>
      <c r="H186" s="18"/>
    </row>
    <row r="187" spans="1:8" ht="15">
      <c r="A187" s="18"/>
      <c r="B187" s="18"/>
      <c r="C187" s="18"/>
      <c r="D187" s="18"/>
      <c r="E187" s="18"/>
      <c r="F187" s="18"/>
      <c r="G187" s="18"/>
      <c r="H187" s="18"/>
    </row>
    <row r="188" spans="1:8" ht="15">
      <c r="A188" s="18"/>
      <c r="B188" s="18"/>
      <c r="C188" s="18"/>
      <c r="D188" s="18"/>
      <c r="E188" s="18"/>
      <c r="F188" s="18"/>
      <c r="G188" s="18"/>
      <c r="H188" s="18"/>
    </row>
    <row r="189" spans="1:8" ht="15">
      <c r="A189" s="18"/>
      <c r="B189" s="18"/>
      <c r="C189" s="18"/>
      <c r="D189" s="18"/>
      <c r="E189" s="18"/>
      <c r="F189" s="18"/>
      <c r="G189" s="18"/>
      <c r="H189" s="18"/>
    </row>
    <row r="190" spans="1:8" ht="15">
      <c r="A190" s="18"/>
      <c r="B190" s="18"/>
      <c r="C190" s="18"/>
      <c r="D190" s="18"/>
      <c r="E190" s="18"/>
      <c r="F190" s="18"/>
      <c r="G190" s="18"/>
      <c r="H190" s="18"/>
    </row>
    <row r="191" spans="1:8" ht="15">
      <c r="A191" s="18"/>
      <c r="B191" s="18"/>
      <c r="C191" s="18"/>
      <c r="D191" s="18"/>
      <c r="E191" s="18"/>
      <c r="F191" s="18"/>
      <c r="G191" s="18"/>
      <c r="H191" s="18"/>
    </row>
    <row r="192" spans="1:8" ht="15">
      <c r="A192" s="18"/>
      <c r="B192" s="18"/>
      <c r="C192" s="18"/>
      <c r="D192" s="18"/>
      <c r="E192" s="18"/>
      <c r="F192" s="18"/>
      <c r="G192" s="18"/>
      <c r="H192" s="18"/>
    </row>
    <row r="193" spans="1:8" ht="15">
      <c r="A193" s="18"/>
      <c r="B193" s="18"/>
      <c r="C193" s="18"/>
      <c r="D193" s="18"/>
      <c r="E193" s="18"/>
      <c r="F193" s="18"/>
      <c r="G193" s="18"/>
      <c r="H193" s="18"/>
    </row>
    <row r="194" spans="1:8" ht="15">
      <c r="A194" s="18"/>
      <c r="B194" s="18"/>
      <c r="C194" s="18"/>
      <c r="D194" s="18"/>
      <c r="E194" s="18"/>
      <c r="F194" s="18"/>
      <c r="G194" s="18"/>
      <c r="H194" s="18"/>
    </row>
    <row r="195" spans="1:8" ht="15">
      <c r="A195" s="18"/>
      <c r="B195" s="18"/>
      <c r="C195" s="18"/>
      <c r="D195" s="18"/>
      <c r="E195" s="18"/>
      <c r="F195" s="18"/>
      <c r="G195" s="18"/>
      <c r="H195" s="18"/>
    </row>
    <row r="196" spans="1:8" ht="15">
      <c r="A196" s="18"/>
      <c r="B196" s="18"/>
      <c r="C196" s="18"/>
      <c r="D196" s="18"/>
      <c r="E196" s="18"/>
      <c r="F196" s="18"/>
      <c r="G196" s="18"/>
      <c r="H196" s="18"/>
    </row>
    <row r="197" spans="1:8" ht="15">
      <c r="A197" s="18"/>
      <c r="B197" s="18"/>
      <c r="C197" s="18"/>
      <c r="D197" s="18"/>
      <c r="E197" s="18"/>
      <c r="F197" s="18"/>
      <c r="G197" s="18"/>
      <c r="H197" s="18"/>
    </row>
    <row r="198" spans="1:8" ht="15">
      <c r="A198" s="18"/>
      <c r="B198" s="18"/>
      <c r="C198" s="18"/>
      <c r="D198" s="18"/>
      <c r="E198" s="18"/>
      <c r="F198" s="18"/>
      <c r="G198" s="18"/>
      <c r="H198" s="18"/>
    </row>
    <row r="199" spans="1:8" ht="15">
      <c r="A199" s="18"/>
      <c r="B199" s="18"/>
      <c r="C199" s="18"/>
      <c r="D199" s="18"/>
      <c r="E199" s="18"/>
      <c r="F199" s="18"/>
      <c r="G199" s="18"/>
      <c r="H199" s="18"/>
    </row>
    <row r="200" spans="1:8" ht="15">
      <c r="A200" s="18"/>
      <c r="B200" s="18"/>
      <c r="C200" s="18"/>
      <c r="D200" s="18"/>
      <c r="E200" s="18"/>
      <c r="F200" s="18"/>
      <c r="G200" s="18"/>
      <c r="H200" s="18"/>
    </row>
    <row r="201" spans="1:8" ht="15">
      <c r="A201" s="18"/>
      <c r="B201" s="18"/>
      <c r="C201" s="18"/>
      <c r="D201" s="18"/>
      <c r="E201" s="18"/>
      <c r="F201" s="18"/>
      <c r="G201" s="18"/>
      <c r="H201" s="18"/>
    </row>
  </sheetData>
  <sheetProtection/>
  <mergeCells count="2">
    <mergeCell ref="A3:F4"/>
    <mergeCell ref="A79:D79"/>
  </mergeCells>
  <printOptions horizontalCentered="1"/>
  <pageMargins left="0.7086614173228347" right="0.7086614173228347" top="0.8661417322834646" bottom="0.7480314960629921" header="0.31496062992125984" footer="0.31496062992125984"/>
  <pageSetup horizontalDpi="1200" verticalDpi="1200" orientation="landscape" paperSize="9" r:id="rId2"/>
  <headerFooter>
    <oddHeader>&amp;L&amp;"-,Negrita"&amp;K00-041GUÍA DE TRABAJOS PRÁCTICOS.
UNIDAD VIII&amp;R&amp;"-,Negrita Cursiva"&amp;K00-042Consuelo Castellano Garzón</oddHeader>
    <oddFooter>&amp;L&amp;G &amp;C&amp;"-,Negrita"&amp;K00-048UCC. FACEA. 
IMPUESTOS I. Cát. "B"&amp;R&amp;"-,Negrita"&amp;K00-048Página &amp;P de &amp;N</oddFooter>
  </headerFooter>
  <ignoredErrors>
    <ignoredError sqref="D44 D46 D58:D60 D72:D74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"/>
  <sheetViews>
    <sheetView zoomScale="85" zoomScaleNormal="85" zoomScalePageLayoutView="80" workbookViewId="0" topLeftCell="A1">
      <selection activeCell="F19" sqref="F19:F22"/>
    </sheetView>
  </sheetViews>
  <sheetFormatPr defaultColWidth="11.57421875" defaultRowHeight="15"/>
  <cols>
    <col min="1" max="1" width="21.00390625" style="1" customWidth="1"/>
    <col min="2" max="2" width="10.140625" style="1" customWidth="1"/>
    <col min="3" max="3" width="15.57421875" style="1" customWidth="1"/>
    <col min="4" max="4" width="13.140625" style="1" customWidth="1"/>
    <col min="5" max="5" width="13.00390625" style="1" customWidth="1"/>
    <col min="6" max="6" width="16.140625" style="1" customWidth="1"/>
    <col min="7" max="7" width="6.421875" style="1" customWidth="1"/>
    <col min="8" max="8" width="19.28125" style="1" customWidth="1"/>
    <col min="9" max="9" width="13.57421875" style="1" customWidth="1"/>
    <col min="10" max="16384" width="11.57421875" style="1" customWidth="1"/>
  </cols>
  <sheetData>
    <row r="1" spans="1:10" ht="15.75">
      <c r="A1" s="3" t="s">
        <v>27</v>
      </c>
      <c r="J1"/>
    </row>
    <row r="2" ht="15.75" thickBot="1">
      <c r="J2"/>
    </row>
    <row r="3" spans="1:10" ht="15">
      <c r="A3" s="127" t="s">
        <v>62</v>
      </c>
      <c r="B3" s="128"/>
      <c r="C3" s="128"/>
      <c r="D3" s="128"/>
      <c r="E3" s="128"/>
      <c r="F3" s="128"/>
      <c r="G3" s="128"/>
      <c r="H3" s="128"/>
      <c r="I3" s="129"/>
      <c r="J3"/>
    </row>
    <row r="4" spans="1:12" ht="16.5" thickBot="1">
      <c r="A4" s="130"/>
      <c r="B4" s="131"/>
      <c r="C4" s="131"/>
      <c r="D4" s="131"/>
      <c r="E4" s="131"/>
      <c r="F4" s="131"/>
      <c r="G4" s="131"/>
      <c r="H4" s="131"/>
      <c r="I4" s="132"/>
      <c r="J4"/>
      <c r="L4" s="14"/>
    </row>
    <row r="5" spans="1:12" ht="15">
      <c r="A5" s="44"/>
      <c r="B5" s="18"/>
      <c r="C5" s="18"/>
      <c r="D5" s="18"/>
      <c r="E5" s="18"/>
      <c r="F5" s="18"/>
      <c r="G5" s="18"/>
      <c r="H5" s="18"/>
      <c r="I5" s="18"/>
      <c r="J5"/>
      <c r="L5"/>
    </row>
    <row r="6" spans="1:12" ht="15">
      <c r="A6" s="45" t="s">
        <v>1</v>
      </c>
      <c r="B6" s="18"/>
      <c r="C6" s="18"/>
      <c r="D6" s="18"/>
      <c r="E6" s="18"/>
      <c r="F6" s="18"/>
      <c r="G6" s="18"/>
      <c r="H6" s="18"/>
      <c r="I6" s="18"/>
      <c r="J6"/>
      <c r="L6"/>
    </row>
    <row r="7" spans="1:12" ht="15">
      <c r="A7" s="44"/>
      <c r="B7" s="18"/>
      <c r="C7" s="18"/>
      <c r="D7" s="18"/>
      <c r="E7" s="18"/>
      <c r="F7" s="18"/>
      <c r="G7" s="18"/>
      <c r="H7" s="18"/>
      <c r="I7" s="18"/>
      <c r="J7"/>
      <c r="L7"/>
    </row>
    <row r="8" spans="1:12" ht="15.75" thickBot="1">
      <c r="A8" s="44"/>
      <c r="B8" s="18"/>
      <c r="C8" s="18"/>
      <c r="D8" s="18"/>
      <c r="E8" s="18"/>
      <c r="F8" s="18"/>
      <c r="G8" s="18"/>
      <c r="H8" s="18"/>
      <c r="I8" s="18"/>
      <c r="J8" s="18"/>
      <c r="L8"/>
    </row>
    <row r="9" spans="1:12" ht="15.75" thickBot="1">
      <c r="A9" s="19" t="s">
        <v>2</v>
      </c>
      <c r="B9" s="20" t="s">
        <v>3</v>
      </c>
      <c r="C9" s="20" t="s">
        <v>4</v>
      </c>
      <c r="D9" s="20" t="s">
        <v>5</v>
      </c>
      <c r="E9" s="21" t="s">
        <v>6</v>
      </c>
      <c r="F9" s="113" t="s">
        <v>72</v>
      </c>
      <c r="G9" s="18"/>
      <c r="H9" s="18"/>
      <c r="I9" s="18"/>
      <c r="J9" s="18"/>
      <c r="L9"/>
    </row>
    <row r="10" spans="1:12" ht="15.75" thickBot="1">
      <c r="A10" s="22" t="s">
        <v>66</v>
      </c>
      <c r="B10" s="40">
        <v>8000</v>
      </c>
      <c r="C10" s="41">
        <v>40391</v>
      </c>
      <c r="D10" s="38">
        <v>10</v>
      </c>
      <c r="E10" s="39">
        <f>+B10/D10</f>
        <v>800</v>
      </c>
      <c r="F10" s="39">
        <f>B10-E10*G10</f>
        <v>8000</v>
      </c>
      <c r="G10" s="114"/>
      <c r="L10"/>
    </row>
    <row r="11" spans="1:12" ht="15.75" thickBot="1">
      <c r="A11" s="22" t="s">
        <v>67</v>
      </c>
      <c r="B11" s="40">
        <v>6000</v>
      </c>
      <c r="C11" s="41">
        <v>40791</v>
      </c>
      <c r="D11" s="38">
        <v>10</v>
      </c>
      <c r="E11" s="39">
        <f>+B11/D11</f>
        <v>600</v>
      </c>
      <c r="F11" s="39">
        <f>B11-E11*G11</f>
        <v>6000</v>
      </c>
      <c r="G11" s="114"/>
      <c r="L11"/>
    </row>
    <row r="12" spans="1:12" ht="15.75" thickBot="1">
      <c r="A12" s="43" t="s">
        <v>68</v>
      </c>
      <c r="B12" s="40">
        <v>5000</v>
      </c>
      <c r="C12" s="41">
        <v>41370</v>
      </c>
      <c r="D12" s="38">
        <v>10</v>
      </c>
      <c r="E12" s="39">
        <f>+B12/D12</f>
        <v>500</v>
      </c>
      <c r="F12" s="39">
        <f>B12-E12*G12</f>
        <v>5000</v>
      </c>
      <c r="G12" s="114"/>
      <c r="L12"/>
    </row>
    <row r="13" spans="1:12" ht="15.75" thickBot="1">
      <c r="A13" s="42" t="s">
        <v>69</v>
      </c>
      <c r="B13" s="40">
        <v>10000</v>
      </c>
      <c r="C13" s="41">
        <v>41731</v>
      </c>
      <c r="D13" s="38">
        <v>10</v>
      </c>
      <c r="E13" s="39">
        <f>+B13/D13</f>
        <v>1000</v>
      </c>
      <c r="F13" s="39">
        <f>B13-E13*G13</f>
        <v>10000</v>
      </c>
      <c r="G13" s="114"/>
      <c r="L13"/>
    </row>
    <row r="14" spans="1:12" ht="15">
      <c r="A14" s="44"/>
      <c r="B14" s="18"/>
      <c r="C14" s="18"/>
      <c r="D14" s="18"/>
      <c r="E14" s="18"/>
      <c r="F14" s="18"/>
      <c r="G14" s="18"/>
      <c r="H14" s="18"/>
      <c r="I14" s="18"/>
      <c r="L14"/>
    </row>
    <row r="15" spans="1:12" ht="15">
      <c r="A15" s="44"/>
      <c r="B15" s="18"/>
      <c r="C15" s="18"/>
      <c r="D15" s="18"/>
      <c r="E15" s="18"/>
      <c r="F15" s="18"/>
      <c r="G15" s="18"/>
      <c r="H15" s="18"/>
      <c r="I15" s="18"/>
      <c r="J15" s="18"/>
      <c r="L15"/>
    </row>
    <row r="16" spans="1:12" ht="15">
      <c r="A16" s="26" t="s">
        <v>0</v>
      </c>
      <c r="B16" s="8"/>
      <c r="C16" s="8"/>
      <c r="D16" s="8"/>
      <c r="E16" s="8"/>
      <c r="F16" s="8"/>
      <c r="G16" s="8"/>
      <c r="H16" s="8"/>
      <c r="I16" s="8"/>
      <c r="J16" s="8"/>
      <c r="L16" s="15"/>
    </row>
    <row r="17" spans="1:10" ht="15.75" thickBot="1">
      <c r="A17" s="24"/>
      <c r="B17" s="18"/>
      <c r="C17" s="18"/>
      <c r="D17" s="18"/>
      <c r="E17" s="18"/>
      <c r="F17" s="8"/>
      <c r="G17" s="8"/>
      <c r="H17" s="8"/>
      <c r="I17" s="8"/>
      <c r="J17" s="8"/>
    </row>
    <row r="18" spans="1:10" ht="15.75" thickBot="1">
      <c r="A18" s="19" t="s">
        <v>2</v>
      </c>
      <c r="B18" s="117" t="s">
        <v>3</v>
      </c>
      <c r="C18" s="19" t="s">
        <v>5</v>
      </c>
      <c r="D18" s="21" t="s">
        <v>6</v>
      </c>
      <c r="E18" s="113" t="s">
        <v>72</v>
      </c>
      <c r="F18" s="116" t="s">
        <v>73</v>
      </c>
      <c r="G18" s="136" t="s">
        <v>77</v>
      </c>
      <c r="H18" s="137"/>
      <c r="J18" s="8"/>
    </row>
    <row r="19" spans="1:10" ht="15.75" thickBot="1">
      <c r="A19" s="22" t="s">
        <v>66</v>
      </c>
      <c r="B19" s="40">
        <v>8000</v>
      </c>
      <c r="C19" s="118">
        <v>10</v>
      </c>
      <c r="D19" s="39">
        <f>+B19/C19</f>
        <v>800</v>
      </c>
      <c r="E19" s="39">
        <f>B19-D19*F19</f>
        <v>4000</v>
      </c>
      <c r="F19" s="126">
        <v>5</v>
      </c>
      <c r="G19" s="119" t="s">
        <v>74</v>
      </c>
      <c r="H19" s="120"/>
      <c r="I19" s="115" t="s">
        <v>11</v>
      </c>
      <c r="J19" s="8"/>
    </row>
    <row r="20" spans="1:10" ht="15.75" thickBot="1">
      <c r="A20" s="22" t="s">
        <v>67</v>
      </c>
      <c r="B20" s="40">
        <v>6000</v>
      </c>
      <c r="C20" s="118">
        <v>10</v>
      </c>
      <c r="D20" s="39">
        <f>+B20/C20</f>
        <v>600</v>
      </c>
      <c r="E20" s="39">
        <f>B20-D20*F20</f>
        <v>3600</v>
      </c>
      <c r="F20" s="126">
        <v>4</v>
      </c>
      <c r="G20" s="124" t="s">
        <v>75</v>
      </c>
      <c r="H20" s="125"/>
      <c r="I20" s="115" t="s">
        <v>12</v>
      </c>
      <c r="J20" s="8"/>
    </row>
    <row r="21" spans="1:10" ht="15.75" thickBot="1">
      <c r="A21" s="43" t="s">
        <v>68</v>
      </c>
      <c r="B21" s="40">
        <v>5000</v>
      </c>
      <c r="C21" s="118">
        <v>10</v>
      </c>
      <c r="D21" s="39">
        <f>+B21/C21</f>
        <v>500</v>
      </c>
      <c r="E21" s="39">
        <f>B21-D21*F21</f>
        <v>4000</v>
      </c>
      <c r="F21" s="126">
        <v>2</v>
      </c>
      <c r="G21" s="123" t="s">
        <v>76</v>
      </c>
      <c r="H21" s="122"/>
      <c r="I21" s="115" t="s">
        <v>31</v>
      </c>
      <c r="J21" s="8"/>
    </row>
    <row r="22" spans="1:10" ht="15.75" thickBot="1">
      <c r="A22" s="42" t="s">
        <v>69</v>
      </c>
      <c r="B22" s="40">
        <v>10000</v>
      </c>
      <c r="C22" s="118">
        <v>10</v>
      </c>
      <c r="D22" s="39">
        <f>+B22/C22</f>
        <v>1000</v>
      </c>
      <c r="E22" s="39">
        <f>B22-D22*F22</f>
        <v>9000</v>
      </c>
      <c r="F22" s="126">
        <v>1</v>
      </c>
      <c r="G22" s="121">
        <v>2014</v>
      </c>
      <c r="H22" s="122"/>
      <c r="I22" s="115" t="s">
        <v>32</v>
      </c>
      <c r="J22" s="8"/>
    </row>
    <row r="23" spans="1:10" ht="15">
      <c r="A23" s="24"/>
      <c r="B23" s="18"/>
      <c r="C23" s="18"/>
      <c r="D23" s="18"/>
      <c r="E23" s="18"/>
      <c r="F23" s="8"/>
      <c r="G23" s="8"/>
      <c r="H23" s="8"/>
      <c r="I23" s="18"/>
      <c r="J23" s="8"/>
    </row>
    <row r="24" spans="1:10" ht="15">
      <c r="A24" s="24"/>
      <c r="B24" s="18"/>
      <c r="C24" s="18"/>
      <c r="D24" s="18"/>
      <c r="E24" s="18"/>
      <c r="F24" s="8"/>
      <c r="G24" s="8"/>
      <c r="H24" s="8"/>
      <c r="I24" s="8"/>
      <c r="J24" s="8"/>
    </row>
    <row r="25" spans="1:10" ht="15">
      <c r="A25" s="24" t="s">
        <v>64</v>
      </c>
      <c r="B25" s="18"/>
      <c r="C25" s="18"/>
      <c r="E25" s="112">
        <f>+E19+E20</f>
        <v>7600</v>
      </c>
      <c r="F25" s="8"/>
      <c r="G25" s="8"/>
      <c r="H25" s="8"/>
      <c r="I25" s="8"/>
      <c r="J25" s="8"/>
    </row>
    <row r="26" spans="1:5" ht="15">
      <c r="A26" s="18"/>
      <c r="B26" s="13"/>
      <c r="C26" s="13"/>
      <c r="E26" s="112"/>
    </row>
    <row r="27" spans="1:5" ht="15">
      <c r="A27" s="24" t="s">
        <v>65</v>
      </c>
      <c r="B27" s="13"/>
      <c r="C27" s="13"/>
      <c r="E27" s="112">
        <f>+E29</f>
        <v>15000</v>
      </c>
    </row>
    <row r="28" spans="1:5" ht="15">
      <c r="A28" s="24"/>
      <c r="B28" s="13"/>
      <c r="C28" s="13"/>
      <c r="E28" s="112"/>
    </row>
    <row r="29" spans="1:5" ht="15">
      <c r="A29" s="18" t="s">
        <v>7</v>
      </c>
      <c r="B29" s="13"/>
      <c r="C29" s="13"/>
      <c r="E29" s="112">
        <f>B12+B13</f>
        <v>15000</v>
      </c>
    </row>
    <row r="30" spans="1:5" ht="15">
      <c r="A30" s="18"/>
      <c r="B30" s="13"/>
      <c r="C30" s="13"/>
      <c r="D30" s="112"/>
      <c r="E30" s="13"/>
    </row>
    <row r="31" ht="15">
      <c r="A31" s="13"/>
    </row>
    <row r="32" ht="15">
      <c r="A32" s="1" t="s">
        <v>33</v>
      </c>
    </row>
    <row r="33" ht="15">
      <c r="A33" s="1" t="s">
        <v>34</v>
      </c>
    </row>
    <row r="34" ht="15">
      <c r="A34" s="1" t="s">
        <v>35</v>
      </c>
    </row>
    <row r="35" ht="15">
      <c r="A35" s="1" t="s">
        <v>71</v>
      </c>
    </row>
    <row r="36" ht="15">
      <c r="A36" s="1" t="s">
        <v>36</v>
      </c>
    </row>
    <row r="37" ht="15">
      <c r="A37" s="1" t="s">
        <v>70</v>
      </c>
    </row>
    <row r="38" ht="15">
      <c r="A38" s="1" t="s">
        <v>78</v>
      </c>
    </row>
    <row r="39" ht="15">
      <c r="A39" s="1" t="s">
        <v>79</v>
      </c>
    </row>
    <row r="51" ht="15">
      <c r="D51" s="11"/>
    </row>
    <row r="53" ht="15">
      <c r="A53" s="2"/>
    </row>
    <row r="56" spans="1:8" ht="15">
      <c r="A56" s="2"/>
      <c r="D56" s="8"/>
      <c r="F56" s="2"/>
      <c r="H56" s="8"/>
    </row>
    <row r="57" spans="4:8" ht="15">
      <c r="D57" s="5"/>
      <c r="H57" s="8"/>
    </row>
    <row r="58" spans="4:8" ht="15">
      <c r="D58" s="7"/>
      <c r="H58" s="5"/>
    </row>
    <row r="59" spans="4:8" ht="15">
      <c r="D59" s="9"/>
      <c r="F59" s="2"/>
      <c r="G59" s="2"/>
      <c r="H59" s="10"/>
    </row>
    <row r="60" spans="4:8" ht="15">
      <c r="D60" s="8"/>
      <c r="H60" s="8"/>
    </row>
    <row r="61" spans="1:4" ht="15">
      <c r="A61" s="2"/>
      <c r="D61" s="8"/>
    </row>
    <row r="65" spans="1:8" ht="15">
      <c r="A65" s="2"/>
      <c r="F65" s="2"/>
      <c r="H65" s="8"/>
    </row>
    <row r="66" spans="4:8" ht="15">
      <c r="D66" s="5"/>
      <c r="H66" s="5"/>
    </row>
    <row r="67" spans="4:8" ht="15">
      <c r="D67" s="6"/>
      <c r="H67" s="5"/>
    </row>
    <row r="68" spans="4:8" ht="15">
      <c r="D68" s="5"/>
      <c r="F68" s="2"/>
      <c r="G68" s="2"/>
      <c r="H68" s="10"/>
    </row>
    <row r="69" spans="4:8" ht="15">
      <c r="D69" s="7"/>
      <c r="H69" s="8"/>
    </row>
    <row r="70" spans="4:8" ht="15">
      <c r="D70" s="4"/>
      <c r="H70" s="8"/>
    </row>
    <row r="71" ht="15">
      <c r="A71" s="2"/>
    </row>
    <row r="75" spans="4:8" ht="15">
      <c r="D75" s="8"/>
      <c r="H75" s="8"/>
    </row>
    <row r="76" spans="1:8" ht="15">
      <c r="A76" s="2"/>
      <c r="D76" s="8"/>
      <c r="F76" s="2"/>
      <c r="H76" s="8"/>
    </row>
    <row r="77" spans="4:8" ht="15">
      <c r="D77" s="5"/>
      <c r="H77" s="5"/>
    </row>
    <row r="78" spans="4:8" ht="15">
      <c r="D78" s="7"/>
      <c r="H78" s="5"/>
    </row>
    <row r="79" spans="4:8" ht="15">
      <c r="D79" s="9"/>
      <c r="F79" s="2"/>
      <c r="G79" s="2"/>
      <c r="H79" s="10"/>
    </row>
    <row r="80" spans="4:8" ht="15">
      <c r="D80" s="8"/>
      <c r="H80" s="8"/>
    </row>
  </sheetData>
  <sheetProtection/>
  <mergeCells count="2">
    <mergeCell ref="A3:I4"/>
    <mergeCell ref="G18:H18"/>
  </mergeCells>
  <printOptions horizontalCentered="1"/>
  <pageMargins left="0.7086614173228347" right="0.7086614173228347" top="0.8661417322834646" bottom="0.7480314960629921" header="0.31496062992125984" footer="0.31496062992125984"/>
  <pageSetup horizontalDpi="1200" verticalDpi="1200" orientation="landscape" paperSize="9" r:id="rId2"/>
  <headerFooter>
    <oddHeader>&amp;L&amp;"-,Negrita"&amp;K00-038GUÍA DE TRABAJOS PRÁCTICOS.
UNIDAD VIII&amp;R&amp;"-,Negrita Cursiva"&amp;K00-039Consuelo Castellano Garzón</oddHeader>
    <oddFooter>&amp;L&amp;G &amp;C&amp;"-,Negrita"&amp;K00-048UCC. FACEA. 
IMPUESTOS I. Cát. "B"&amp;R&amp;"-,Negrita"&amp;K00-048Página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HugoP</dc:creator>
  <cp:keywords/>
  <dc:description/>
  <cp:lastModifiedBy>-</cp:lastModifiedBy>
  <cp:lastPrinted>2014-05-15T14:50:02Z</cp:lastPrinted>
  <dcterms:created xsi:type="dcterms:W3CDTF">2013-12-27T15:56:41Z</dcterms:created>
  <dcterms:modified xsi:type="dcterms:W3CDTF">2014-05-15T15:03:24Z</dcterms:modified>
  <cp:category/>
  <cp:version/>
  <cp:contentType/>
  <cp:contentStatus/>
</cp:coreProperties>
</file>