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55" activeTab="1"/>
  </bookViews>
  <sheets>
    <sheet name="7.01" sheetId="1" r:id="rId1"/>
    <sheet name="7.02" sheetId="2" r:id="rId2"/>
  </sheets>
  <definedNames/>
  <calcPr fullCalcOnLoad="1"/>
</workbook>
</file>

<file path=xl/sharedStrings.xml><?xml version="1.0" encoding="utf-8"?>
<sst xmlns="http://schemas.openxmlformats.org/spreadsheetml/2006/main" count="137" uniqueCount="128">
  <si>
    <t>SOLUCIÓN:</t>
  </si>
  <si>
    <t>RESOLUCIÓN EJERCICIO Nº 7.01.RÉGIMEN GENERAL DE RETENCIONES</t>
  </si>
  <si>
    <t>DATOS DEL EJERCICIO:</t>
  </si>
  <si>
    <t>PAGOS</t>
  </si>
  <si>
    <t>FECHA</t>
  </si>
  <si>
    <t>MONTO</t>
  </si>
  <si>
    <t>1.1</t>
  </si>
  <si>
    <t>PROVEEDOR</t>
  </si>
  <si>
    <t xml:space="preserve">Actividad </t>
  </si>
  <si>
    <t>Alquiler o arrendamiento de bienes muebles</t>
  </si>
  <si>
    <t>Inscripto</t>
  </si>
  <si>
    <t>No inscripto</t>
  </si>
  <si>
    <t xml:space="preserve">Monto no sujeto a </t>
  </si>
  <si>
    <t>retención</t>
  </si>
  <si>
    <t>Inscriptos</t>
  </si>
  <si>
    <t>PAGO 1</t>
  </si>
  <si>
    <t>PAGO 2</t>
  </si>
  <si>
    <t>PAGO 3</t>
  </si>
  <si>
    <t>PAGO 4</t>
  </si>
  <si>
    <t>PAGO 5</t>
  </si>
  <si>
    <t>PAGO ACUMULADO</t>
  </si>
  <si>
    <t>MONTO NO SUJETO A RETENCIÓN</t>
  </si>
  <si>
    <t>SUBTOTAL</t>
  </si>
  <si>
    <t>ALICUOTA</t>
  </si>
  <si>
    <t>RETENCIÓN</t>
  </si>
  <si>
    <t>RETENCIÓN ACUMULADA</t>
  </si>
  <si>
    <t>RETENCIÓN CON CADA PAGO</t>
  </si>
  <si>
    <t>CONCLUSIONES</t>
  </si>
  <si>
    <t>2. Luego se debe restar el importe no sujeto a retención.</t>
  </si>
  <si>
    <t>3. Al excedente del cálculo anterior se le aplica la escala o la alícuota correspondiente.</t>
  </si>
  <si>
    <t>A lo largo de los últimos años se puede observar una tendencia creciente a la implementación de sistemas de retención y percepción</t>
  </si>
  <si>
    <t>en la fuente,los cuales permiten garantizar al Estado un flujo de ingresos estables y el cobro de impuestos de forma más rápida</t>
  </si>
  <si>
    <t>y anticipada.</t>
  </si>
  <si>
    <t>varios pagos, durante el mismo mes calendario y a un mismo beneficiario por igual concepto.</t>
  </si>
  <si>
    <t>1.2</t>
  </si>
  <si>
    <t>Pagos efectuados Mayo 2014</t>
  </si>
  <si>
    <t>ESCALA:</t>
  </si>
  <si>
    <t>Profesionales liberales, oficios , albaceas, mandatario, gestor de negocio</t>
  </si>
  <si>
    <t>% A RETENER</t>
  </si>
  <si>
    <t>INSCRIPTOS</t>
  </si>
  <si>
    <t>NO INSCRIPTOS</t>
  </si>
  <si>
    <t>NO SUJETO</t>
  </si>
  <si>
    <t>A RETENCÓN</t>
  </si>
  <si>
    <t>s/ ESCALA</t>
  </si>
  <si>
    <t>CONCEPTOS SUJETOS A RETENCIÓN</t>
  </si>
  <si>
    <t>SOLUCIÓN DEL EJERCICIO:</t>
  </si>
  <si>
    <t>Suponiendo que el sujeto está inscripto en el Impuesto a las Ganancias</t>
  </si>
  <si>
    <t>Honorario Profesional</t>
  </si>
  <si>
    <t>Monto no sujeto a retención</t>
  </si>
  <si>
    <t>Subtotal</t>
  </si>
  <si>
    <t>% de  alícuota a retener</t>
  </si>
  <si>
    <t>Retención</t>
  </si>
  <si>
    <t>ESCALA</t>
  </si>
  <si>
    <t>MAS DE $</t>
  </si>
  <si>
    <t>A $</t>
  </si>
  <si>
    <t>$</t>
  </si>
  <si>
    <t>MÁS EL %</t>
  </si>
  <si>
    <t>Honorarios</t>
  </si>
  <si>
    <t>RESOLUCIÓN EJERCICIO Nº 7.02. RÉGIMEN SOBRE RENTAS DEL TRABAJO PERSONAL EN RELACIÓN DE DEPENDENCIA</t>
  </si>
  <si>
    <t>% a Retener</t>
  </si>
  <si>
    <t>SOBRE</t>
  </si>
  <si>
    <t xml:space="preserve"> EXCEDENTE DE $</t>
  </si>
  <si>
    <t>BIBLIOGRAFIA ANEXA: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</si>
  <si>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 Arts.2, 7  Anexo II, III y IV RG Nº 2437 Art. 79 a), b), c) ,81, 82,85,86,87 LIG</t>
    </r>
  </si>
  <si>
    <t>3) Seguro del Auto: La persona debe viajar para realizar su actividad en la empresa. Se puede deducir en su Declaración Jurada anual.</t>
  </si>
  <si>
    <t>Al ser monotributo por la naturaleza del régimen, el Impuesto a las Ganancias y el Impuesto al Valor Agregado están incluidos</t>
  </si>
  <si>
    <t>en la cuota fija que ingresan mensualmente los monotributista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</si>
  <si>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Art. 4, 7.1, 26, Anexo I, II inc. b) y k) , Anexo VIII, Anexo V R.G Nº 830 (A.F.I.P) </t>
    </r>
  </si>
  <si>
    <t>No obstante existe la reciente creación de un régimen de retención (R.G. 2616) para aquellos monotribustas que hubieran efectuado</t>
  </si>
  <si>
    <t>operaciones cuyo monto total acumulado determine su exclusión del Régimen Simplificado, por superar los límites máximos</t>
  </si>
  <si>
    <t>Para explicar más detalladamente cómo se efectua la retención se agrega un ejemplo donde el abogado se encuentra</t>
  </si>
  <si>
    <t>El pago que efectúa la sociedad es el anteriormente descripto.</t>
  </si>
  <si>
    <t>establecidos en el mismo. ( No es el caso del ejemplo del ejercicio)</t>
  </si>
  <si>
    <t>inscripto en el Impuesto a las Ganancias y en el Impuesto al Valor Agregado. Es un sujeto domiciliado en el país y sus ganancias</t>
  </si>
  <si>
    <t>se encuentran alcanzadas por el Impuesto.</t>
  </si>
  <si>
    <t>de mantenimiento de la computadora son deducciones admitidas por la ley, la persona física se las puede deducir en su DDJJ anual.</t>
  </si>
  <si>
    <t>Como se puede observar el artÍculo 26 de la norma establece  cómo se debe calcular la retención cuando se efectuén</t>
  </si>
  <si>
    <t xml:space="preserve"> se haya aplicado la retención sobre estos.</t>
  </si>
  <si>
    <t xml:space="preserve">1. Primero se debe adicionar el importe de cada pago a los pagos anteriores efectuados en el mismo mes calendario, aún cuando ya </t>
  </si>
  <si>
    <t>4. A ese importe se le debe restar la suma de retenciones ya practicadas en el mismo mes calendario y por igual concepto, a fin de</t>
  </si>
  <si>
    <t xml:space="preserve"> determinar el monto que corresponde retener en oportunidad del nuevo pago.</t>
  </si>
  <si>
    <t xml:space="preserve">La empresa  no debe retener al abogado. Aunque la misma sea agente de retención por encontrarse radicada en el país, realiza una </t>
  </si>
  <si>
    <t xml:space="preserve">actividad empresarial y se encuentra enumerada en el Anexo IV de la Resolución General Nº 830, el abogado no es sujeto pasible de </t>
  </si>
  <si>
    <t>retención ya que es un sujeto inscripto  en el Régimen Simplificado para Pequeños Contribuyentes.</t>
  </si>
  <si>
    <t>La Resolución General Nº 2437 establece un régimen de retención del Impuesto a las Ganancias para sujetos residentes en el país que</t>
  </si>
  <si>
    <t xml:space="preserve"> perciban rentas de la Cuarta Categoría comprendidas en el inciso a), b) y c)- excepto las correspondientes a los consejeros de las </t>
  </si>
  <si>
    <t>sociedades cooperativas y e) del artículo 79 de la ley de Impuestos a las Ganancias.</t>
  </si>
  <si>
    <t xml:space="preserve">El anexo III de la R.G Nº 2437, enumera los conceptos que se puede detraer de la ganancia bruta para la obtención de la ganancia neta del </t>
  </si>
  <si>
    <t>mes, y luego la ganancia neta sujeta al impuesto, así de este modo se calcula la retención mensual.</t>
  </si>
  <si>
    <t xml:space="preserve">Estas deducciones se encuentran enumeradas en el artículo 81 de la Ley de Impuesto a las Ganancias. Éstas se pueden deducir </t>
  </si>
  <si>
    <t>mensualmente para que el importe de la retención sea menor  y así pagar un impuesto menor.</t>
  </si>
  <si>
    <t xml:space="preserve">Existe una excepción y es la de los honorarios médicos, estos son deducibles anualmente en cambio el resto de deducciones que se </t>
  </si>
  <si>
    <t xml:space="preserve">encuentran en  el Anexo III de la resolución son deducibles mensualmente. </t>
  </si>
  <si>
    <t>Pero la resolución no permite la deducción de otros gastos relacionados con la actividad gravada que no estén establecidos en dicho anexo</t>
  </si>
  <si>
    <t xml:space="preserve"> lo cual trae aparejado que los mismos se conviertan en no deducibles para aquel contribuyente que no se da de alta en el impuesto a las </t>
  </si>
  <si>
    <t>Ganancias, porque esos otros gastos relacionados con la actividad gravada y que no están establecidos en el Anexo III de la Resolución</t>
  </si>
  <si>
    <t xml:space="preserve"> General 2.437 solo pueden deducirse si el sujeto pasivo del impuesto se da de alta en AFIP y presenta anualmente la DDJJ. Entonces parece </t>
  </si>
  <si>
    <t xml:space="preserve">ser que el marco normativo de la AFIP limita este principio consagrado por ley y más precisamente el principio del artículo 80 y 81 de la Ley </t>
  </si>
  <si>
    <t xml:space="preserve"> del Impuesto a las  Ganancias, dado que en cuanto a lo que respecta a la ganancia gravada de las personas físicas que obtienen ganancias </t>
  </si>
  <si>
    <t xml:space="preserve">de cuarta categoría la  reglamentación de las retenciones por medio de la RG AFIP 2437  estableció que sólo son admisibles las deducciones </t>
  </si>
  <si>
    <t xml:space="preserve">establecidas en el Anexo III.Esta es la razón por la cual la AFIP a través de varios dictámenes reconoció que todos los otros gastos </t>
  </si>
  <si>
    <t xml:space="preserve"> relacionados con la ganancia gravada pero que no constan en el anexo de dicha resolución sí son deducibles, pero no en el cálculo mensual </t>
  </si>
  <si>
    <t xml:space="preserve">de la retención sino en la DDJJ anual, razón por la cual el sujeto deberá inscribirse en el impuesto y presentar anualmente las respectivas </t>
  </si>
  <si>
    <t xml:space="preserve">DDJJ en donde se tomará como pago a cuenta todas las retenciones efectuadas por el empleador. </t>
  </si>
  <si>
    <t xml:space="preserve">Es necesario entender que los sujetos que solo obtienen ganancias derivada del trabajo personal en relación de dependencia no están </t>
  </si>
  <si>
    <t xml:space="preserve"> obligados a presentar anualmente la DDJJ de ganancias, dado que anualmente el empleador es el obligado a preparar el formulario 649 </t>
  </si>
  <si>
    <t xml:space="preserve">(liquidación anual de ganancias) y a retener el respectivo importe. Esa es la razón por la cual esos otros gastos relacionados con la actividad </t>
  </si>
  <si>
    <t xml:space="preserve"> gravada no se los deduce el contribuyente, pagando por ende un impuesto anual mayor al que debería ser, ya que por lo general nunca se </t>
  </si>
  <si>
    <t>opta por darse de alta en el impuesto, ya que eso trae como consecuencia el cumplimentar todos los años el deber formal de presentar la</t>
  </si>
  <si>
    <t xml:space="preserve"> DDJJ de ganancias.</t>
  </si>
  <si>
    <t>Sin embargo el efecto que trae aparejado el darse de alta en el impuesto para deducirse el gasto relacionado directamente con la actividad</t>
  </si>
  <si>
    <t xml:space="preserve"> gravada es que la cuantía anual del impuesto será menor ya que anualmente se deducirán aquellos conceptos de gastos que no se pueden </t>
  </si>
  <si>
    <t>deducir debido a que el régimen de retención sobre sueldos no lo permite.</t>
  </si>
  <si>
    <t>Ejemplo: Una persona trabaja en relación de dependencia en una Empresa, su puesto es de asistente comercial. Él mismo incurre en ciertos</t>
  </si>
  <si>
    <t>gastos enumerados a continuación que se puede deducir en su Declaración Jurada si se encuentra inscripto en el Impuesto a las Ganancias,</t>
  </si>
  <si>
    <t xml:space="preserve"> pero de no encontrarse inscripto no se las puede deducir aplicando la RG 2437:</t>
  </si>
  <si>
    <t xml:space="preserve">este gasto sería deducible, siempre y cuando haya una verdadera afectación. Aunque la afectación no tiene que ser de un 100% ya que puede </t>
  </si>
  <si>
    <t xml:space="preserve">ser menor, es decir, el automóvil se puede usar para cuestiones personales (uso particular) y para desarrollar actividades relacionadas con </t>
  </si>
  <si>
    <t xml:space="preserve">el cargo que ocupa en la empresa (por ejemplo, visitar clientes). </t>
  </si>
  <si>
    <t>En este caso debe estimarse anualmente que porcentaje durante el año se afectó el automóvil a actividades personales y que porcentaje</t>
  </si>
  <si>
    <t xml:space="preserve"> se afectó a actividades gravadas. </t>
  </si>
  <si>
    <t>2) Gastos de telefonía celular: si el sujeto utilizara para realizar su actividad en la empresa su teléfono particular y este gasto no fuese</t>
  </si>
  <si>
    <t xml:space="preserve"> reembolsado por la empresa, podría deducirse, obviamente, considerando la proporción en que el gasto del teléfono se debe al desarrollo </t>
  </si>
  <si>
    <t>de la actividad gravada y la proporción en que el gasto se debe a su consumo particular</t>
  </si>
  <si>
    <t>5) Gastos de mantenimiento de su computadora: El empleado en relación de dependencia utiliza su computadora para trabajar.  Los gastos</t>
  </si>
  <si>
    <t xml:space="preserve">1) Gastos de Combustible :el automóvil se utiliza para la  actividad del sujeto en la empresa (por ejemplo, para visitar clientes), en principio </t>
  </si>
  <si>
    <t>Deducciones posibles y adicionales para liquidar impuesto a la Ganancia. Empleados en relación de Dependencia. Por E. Lingua.</t>
  </si>
  <si>
    <t>4) Gasto de curso de comercialización: El empleado realiza un curso de comercialización que tiene impacto directo con su actividad.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</si>
</sst>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#,##0.0000"/>
    <numFmt numFmtId="174" formatCode="[$$-1004]#,##0.00"/>
    <numFmt numFmtId="175" formatCode="0.0%"/>
    <numFmt numFmtId="176" formatCode="0.000%"/>
    <numFmt numFmtId="177" formatCode="&quot;$&quot;\ #,##0.00"/>
    <numFmt numFmtId="178" formatCode="[$-2C0A]hh:mm:ss\ AM/PM"/>
    <numFmt numFmtId="179" formatCode="[$-2C0A]dddd\,\ dd&quot; de &quot;mmmm&quot; de &quot;yyyy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  <numFmt numFmtId="186" formatCode="#,##0.000"/>
    <numFmt numFmtId="187" formatCode="#,##0.00000"/>
    <numFmt numFmtId="188" formatCode="#,##0.000000"/>
    <numFmt numFmtId="189" formatCode="#,##0.00\ &quot;€&quot;"/>
    <numFmt numFmtId="190" formatCode="_ [$€-2]\ * #,##0.00_ ;_ [$€-2]\ * \-#,##0.00_ ;_ [$€-2]\ * &quot;-&quot;??_ "/>
    <numFmt numFmtId="191" formatCode="_ [$€-2]\ * #,##0.000_ ;_ [$€-2]\ * \-#,##0.000_ ;_ [$€-2]\ * &quot;-&quot;??_ "/>
    <numFmt numFmtId="192" formatCode="[$$-2C0A]\ #,##0.000"/>
    <numFmt numFmtId="193" formatCode="[$$-2C0A]\ #,##0.0000"/>
    <numFmt numFmtId="194" formatCode="[$$-2C0A]\ #,##0.0"/>
    <numFmt numFmtId="195" formatCode="[$$-2C0A]\ #,##0"/>
    <numFmt numFmtId="196" formatCode="_ * #,##0.000_ ;_ * \-#,##0.000_ ;_ * &quot;-&quot;??_ ;_ @_ "/>
    <numFmt numFmtId="197" formatCode="_ * #,##0.0000_ ;_ * \-#,##0.0000_ ;_ * &quot;-&quot;??_ ;_ @_ "/>
    <numFmt numFmtId="198" formatCode="_ * #,##0.0_ ;_ * \-#,##0.0_ ;_ * &quot;-&quot;??_ ;_ @_ "/>
    <numFmt numFmtId="199" formatCode="_ * #,##0_ ;_ * \-#,##0_ ;_ * &quot;-&quot;??_ ;_ @_ 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9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0" fillId="0" borderId="0" xfId="55" applyFont="1" applyFill="1" applyAlignment="1">
      <alignment/>
    </xf>
    <xf numFmtId="172" fontId="1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44" fontId="0" fillId="0" borderId="0" xfId="51" applyFont="1" applyAlignment="1">
      <alignment/>
    </xf>
    <xf numFmtId="9" fontId="0" fillId="0" borderId="0" xfId="55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4" fontId="0" fillId="0" borderId="14" xfId="51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4" fontId="0" fillId="0" borderId="17" xfId="51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44" fontId="1" fillId="0" borderId="19" xfId="51" applyFont="1" applyBorder="1" applyAlignment="1">
      <alignment/>
    </xf>
    <xf numFmtId="44" fontId="1" fillId="0" borderId="20" xfId="51" applyFont="1" applyBorder="1" applyAlignment="1">
      <alignment/>
    </xf>
    <xf numFmtId="9" fontId="0" fillId="0" borderId="14" xfId="55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24" borderId="21" xfId="0" applyNumberFormat="1" applyFont="1" applyFill="1" applyBorder="1" applyAlignment="1">
      <alignment horizontal="center"/>
    </xf>
    <xf numFmtId="4" fontId="1" fillId="24" borderId="18" xfId="0" applyNumberFormat="1" applyFont="1" applyFill="1" applyBorder="1" applyAlignment="1">
      <alignment horizontal="center"/>
    </xf>
    <xf numFmtId="4" fontId="1" fillId="24" borderId="22" xfId="0" applyNumberFormat="1" applyFont="1" applyFill="1" applyBorder="1" applyAlignment="1">
      <alignment horizontal="center"/>
    </xf>
    <xf numFmtId="4" fontId="1" fillId="24" borderId="15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  <xf numFmtId="4" fontId="1" fillId="24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4" fontId="0" fillId="0" borderId="0" xfId="0" applyNumberFormat="1" applyFont="1" applyAlignment="1">
      <alignment/>
    </xf>
    <xf numFmtId="4" fontId="0" fillId="24" borderId="0" xfId="0" applyNumberFormat="1" applyFont="1" applyFill="1" applyBorder="1" applyAlignment="1">
      <alignment horizontal="left" vertical="center"/>
    </xf>
    <xf numFmtId="4" fontId="3" fillId="24" borderId="23" xfId="0" applyNumberFormat="1" applyFont="1" applyFill="1" applyBorder="1" applyAlignment="1">
      <alignment horizontal="left" vertical="center"/>
    </xf>
    <xf numFmtId="4" fontId="1" fillId="24" borderId="24" xfId="0" applyNumberFormat="1" applyFont="1" applyFill="1" applyBorder="1" applyAlignment="1">
      <alignment horizontal="left" vertical="center"/>
    </xf>
    <xf numFmtId="4" fontId="0" fillId="24" borderId="24" xfId="0" applyNumberFormat="1" applyFill="1" applyBorder="1" applyAlignment="1">
      <alignment/>
    </xf>
    <xf numFmtId="4" fontId="0" fillId="24" borderId="24" xfId="0" applyNumberFormat="1" applyFont="1" applyFill="1" applyBorder="1" applyAlignment="1">
      <alignment horizontal="left" vertical="center"/>
    </xf>
    <xf numFmtId="4" fontId="0" fillId="24" borderId="10" xfId="0" applyNumberFormat="1" applyFont="1" applyFill="1" applyBorder="1" applyAlignment="1">
      <alignment horizontal="left" vertical="center"/>
    </xf>
    <xf numFmtId="4" fontId="0" fillId="24" borderId="25" xfId="0" applyNumberFormat="1" applyFont="1" applyFill="1" applyBorder="1" applyAlignment="1">
      <alignment horizontal="left" vertical="center"/>
    </xf>
    <xf numFmtId="4" fontId="0" fillId="24" borderId="26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 readingOrder="1"/>
    </xf>
    <xf numFmtId="4" fontId="1" fillId="0" borderId="0" xfId="0" applyNumberFormat="1" applyFont="1" applyFill="1" applyAlignment="1">
      <alignment/>
    </xf>
    <xf numFmtId="4" fontId="1" fillId="0" borderId="27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4" fontId="0" fillId="0" borderId="27" xfId="5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9" fontId="0" fillId="0" borderId="27" xfId="55" applyFont="1" applyFill="1" applyBorder="1" applyAlignment="1">
      <alignment/>
    </xf>
    <xf numFmtId="44" fontId="0" fillId="0" borderId="27" xfId="51" applyFont="1" applyFill="1" applyBorder="1" applyAlignment="1">
      <alignment/>
    </xf>
    <xf numFmtId="44" fontId="1" fillId="0" borderId="27" xfId="51" applyFon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9" fontId="1" fillId="0" borderId="27" xfId="55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9" fontId="0" fillId="0" borderId="17" xfId="55" applyFont="1" applyFill="1" applyBorder="1" applyAlignment="1">
      <alignment horizontal="center"/>
    </xf>
    <xf numFmtId="44" fontId="0" fillId="0" borderId="0" xfId="51" applyFont="1" applyFill="1" applyAlignment="1">
      <alignment/>
    </xf>
    <xf numFmtId="4" fontId="1" fillId="0" borderId="2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view="pageLayout" zoomScale="80" zoomScaleNormal="80" zoomScalePageLayoutView="80" workbookViewId="0" topLeftCell="A82">
      <selection activeCell="A65" sqref="A65:IV65"/>
    </sheetView>
  </sheetViews>
  <sheetFormatPr defaultColWidth="11.57421875" defaultRowHeight="15"/>
  <cols>
    <col min="1" max="1" width="31.57421875" style="1" customWidth="1"/>
    <col min="2" max="2" width="14.57421875" style="1" bestFit="1" customWidth="1"/>
    <col min="3" max="3" width="14.00390625" style="1" bestFit="1" customWidth="1"/>
    <col min="4" max="4" width="16.421875" style="1" bestFit="1" customWidth="1"/>
    <col min="5" max="5" width="17.00390625" style="1" customWidth="1"/>
    <col min="6" max="6" width="20.7109375" style="1" customWidth="1"/>
    <col min="7" max="7" width="13.8515625" style="1" customWidth="1"/>
    <col min="8" max="8" width="16.00390625" style="1" customWidth="1"/>
    <col min="9" max="16384" width="11.57421875" style="1" customWidth="1"/>
  </cols>
  <sheetData>
    <row r="1" ht="15.75">
      <c r="A1" s="3" t="s">
        <v>1</v>
      </c>
    </row>
    <row r="2" ht="15.75" thickBot="1"/>
    <row r="3" spans="1:6" ht="15">
      <c r="A3" s="87" t="s">
        <v>67</v>
      </c>
      <c r="B3" s="88"/>
      <c r="C3" s="88"/>
      <c r="D3" s="88"/>
      <c r="E3" s="88"/>
      <c r="F3" s="89"/>
    </row>
    <row r="4" spans="1:6" ht="15.75" thickBot="1">
      <c r="A4" s="90"/>
      <c r="B4" s="91"/>
      <c r="C4" s="91"/>
      <c r="D4" s="91"/>
      <c r="E4" s="91"/>
      <c r="F4" s="92"/>
    </row>
    <row r="5" spans="1:6" ht="15">
      <c r="A5" s="8"/>
      <c r="B5" s="8"/>
      <c r="C5" s="8"/>
      <c r="D5" s="8"/>
      <c r="E5" s="8"/>
      <c r="F5" s="8"/>
    </row>
    <row r="6" spans="1:6" ht="15">
      <c r="A6" s="49" t="s">
        <v>6</v>
      </c>
      <c r="B6" s="8"/>
      <c r="C6" s="8"/>
      <c r="D6" s="8"/>
      <c r="E6" s="8"/>
      <c r="F6" s="8"/>
    </row>
    <row r="7" spans="1:6" ht="15">
      <c r="A7" s="8"/>
      <c r="B7" s="8"/>
      <c r="C7" s="8"/>
      <c r="D7" s="8"/>
      <c r="E7" s="8"/>
      <c r="F7" s="8"/>
    </row>
    <row r="8" spans="1:6" ht="15">
      <c r="A8" s="49" t="s">
        <v>2</v>
      </c>
      <c r="B8" s="8"/>
      <c r="C8" s="8"/>
      <c r="D8" s="8"/>
      <c r="E8" s="8"/>
      <c r="F8" s="8"/>
    </row>
    <row r="9" spans="1:6" ht="21" customHeight="1">
      <c r="A9" s="8"/>
      <c r="B9" s="8"/>
      <c r="C9" s="8"/>
      <c r="D9" s="8"/>
      <c r="E9" s="8"/>
      <c r="F9" s="8"/>
    </row>
    <row r="10" spans="1:6" ht="15">
      <c r="A10" s="50" t="s">
        <v>3</v>
      </c>
      <c r="B10" s="50" t="s">
        <v>4</v>
      </c>
      <c r="C10" s="50" t="s">
        <v>5</v>
      </c>
      <c r="D10" s="51"/>
      <c r="E10" s="8"/>
      <c r="F10" s="8"/>
    </row>
    <row r="11" spans="1:6" ht="15">
      <c r="A11" s="52">
        <v>1</v>
      </c>
      <c r="B11" s="53">
        <v>41761</v>
      </c>
      <c r="C11" s="54">
        <v>7000</v>
      </c>
      <c r="D11" s="8"/>
      <c r="E11" s="8"/>
      <c r="F11" s="8"/>
    </row>
    <row r="12" spans="1:6" ht="15">
      <c r="A12" s="52">
        <v>2</v>
      </c>
      <c r="B12" s="53">
        <v>41766</v>
      </c>
      <c r="C12" s="54">
        <v>12000</v>
      </c>
      <c r="D12" s="8"/>
      <c r="E12" s="8"/>
      <c r="F12" s="8"/>
    </row>
    <row r="13" spans="1:6" ht="15">
      <c r="A13" s="52">
        <v>3</v>
      </c>
      <c r="B13" s="53">
        <v>41769</v>
      </c>
      <c r="C13" s="54">
        <v>2800</v>
      </c>
      <c r="D13" s="8"/>
      <c r="E13" s="8"/>
      <c r="F13" s="8"/>
    </row>
    <row r="14" spans="1:6" ht="15.75" customHeight="1">
      <c r="A14" s="52">
        <v>4</v>
      </c>
      <c r="B14" s="53">
        <v>41776</v>
      </c>
      <c r="C14" s="54">
        <v>6000</v>
      </c>
      <c r="D14" s="8"/>
      <c r="E14" s="8"/>
      <c r="F14" s="8"/>
    </row>
    <row r="15" spans="1:6" ht="15">
      <c r="A15" s="52">
        <v>5</v>
      </c>
      <c r="B15" s="53">
        <v>41778</v>
      </c>
      <c r="C15" s="54">
        <v>2900</v>
      </c>
      <c r="D15" s="8"/>
      <c r="E15" s="8"/>
      <c r="F15" s="8"/>
    </row>
    <row r="16" spans="1:6" ht="15">
      <c r="A16" s="8"/>
      <c r="B16" s="8"/>
      <c r="C16" s="8"/>
      <c r="D16" s="8"/>
      <c r="E16" s="8"/>
      <c r="F16" s="8"/>
    </row>
    <row r="17" spans="1:6" ht="15">
      <c r="A17" s="55" t="s">
        <v>7</v>
      </c>
      <c r="B17" s="56"/>
      <c r="C17" s="56"/>
      <c r="D17" s="93" t="s">
        <v>59</v>
      </c>
      <c r="E17" s="93"/>
      <c r="F17" s="50" t="s">
        <v>12</v>
      </c>
    </row>
    <row r="18" spans="1:6" ht="15">
      <c r="A18" s="55" t="s">
        <v>8</v>
      </c>
      <c r="B18" s="56"/>
      <c r="C18" s="56"/>
      <c r="D18" s="50" t="s">
        <v>10</v>
      </c>
      <c r="E18" s="50" t="s">
        <v>11</v>
      </c>
      <c r="F18" s="50" t="s">
        <v>13</v>
      </c>
    </row>
    <row r="19" spans="1:6" ht="15">
      <c r="A19" s="56"/>
      <c r="B19" s="56"/>
      <c r="C19" s="56"/>
      <c r="D19" s="56"/>
      <c r="E19" s="56"/>
      <c r="F19" s="50" t="s">
        <v>14</v>
      </c>
    </row>
    <row r="20" spans="1:6" ht="15">
      <c r="A20" s="56" t="s">
        <v>9</v>
      </c>
      <c r="B20" s="56"/>
      <c r="C20" s="56"/>
      <c r="D20" s="57">
        <v>0.06</v>
      </c>
      <c r="E20" s="57">
        <v>0.28</v>
      </c>
      <c r="F20" s="58">
        <v>1200</v>
      </c>
    </row>
    <row r="21" spans="1:6" ht="15">
      <c r="A21" s="8"/>
      <c r="B21" s="8"/>
      <c r="C21" s="8"/>
      <c r="D21" s="8"/>
      <c r="E21" s="8"/>
      <c r="F21" s="8"/>
    </row>
    <row r="22" spans="1:6" ht="18.75" customHeight="1">
      <c r="A22" s="8"/>
      <c r="B22" s="8"/>
      <c r="C22" s="8"/>
      <c r="D22" s="8"/>
      <c r="E22" s="8"/>
      <c r="F22" s="8"/>
    </row>
    <row r="23" spans="1:6" ht="15">
      <c r="A23" s="49" t="s">
        <v>0</v>
      </c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8"/>
      <c r="B25" s="8"/>
      <c r="C25" s="8"/>
      <c r="D25" s="8"/>
      <c r="E25" s="8"/>
      <c r="F25" s="8"/>
    </row>
    <row r="26" spans="1:7" ht="15">
      <c r="A26" s="56"/>
      <c r="B26" s="59" t="s">
        <v>15</v>
      </c>
      <c r="C26" s="59" t="s">
        <v>16</v>
      </c>
      <c r="D26" s="59" t="s">
        <v>17</v>
      </c>
      <c r="E26" s="59" t="s">
        <v>18</v>
      </c>
      <c r="F26" s="59" t="s">
        <v>19</v>
      </c>
      <c r="G26" s="12"/>
    </row>
    <row r="27" spans="1:7" ht="15">
      <c r="A27" s="56" t="s">
        <v>5</v>
      </c>
      <c r="B27" s="54">
        <f>+$C$11</f>
        <v>7000</v>
      </c>
      <c r="C27" s="54">
        <f>+$C$11</f>
        <v>7000</v>
      </c>
      <c r="D27" s="54">
        <f>+$C$11</f>
        <v>7000</v>
      </c>
      <c r="E27" s="54">
        <f>+$C$11</f>
        <v>7000</v>
      </c>
      <c r="F27" s="54">
        <f>+$C$11</f>
        <v>7000</v>
      </c>
      <c r="G27" s="12"/>
    </row>
    <row r="28" spans="1:7" ht="15">
      <c r="A28" s="56" t="s">
        <v>5</v>
      </c>
      <c r="B28" s="54"/>
      <c r="C28" s="54">
        <f>+$C$12</f>
        <v>12000</v>
      </c>
      <c r="D28" s="54">
        <f>+$C$12</f>
        <v>12000</v>
      </c>
      <c r="E28" s="54">
        <f>+$C$12</f>
        <v>12000</v>
      </c>
      <c r="F28" s="54">
        <f>+$C$12</f>
        <v>12000</v>
      </c>
      <c r="G28" s="12"/>
    </row>
    <row r="29" spans="1:7" ht="15">
      <c r="A29" s="56" t="s">
        <v>5</v>
      </c>
      <c r="B29" s="54"/>
      <c r="C29" s="54"/>
      <c r="D29" s="54">
        <f>+$C$13</f>
        <v>2800</v>
      </c>
      <c r="E29" s="54">
        <f>+$C$13</f>
        <v>2800</v>
      </c>
      <c r="F29" s="54">
        <f>+$C$13</f>
        <v>2800</v>
      </c>
      <c r="G29" s="12"/>
    </row>
    <row r="30" spans="1:7" ht="15">
      <c r="A30" s="56" t="s">
        <v>5</v>
      </c>
      <c r="B30" s="54"/>
      <c r="C30" s="54"/>
      <c r="D30" s="54"/>
      <c r="E30" s="54">
        <f>+$C$14</f>
        <v>6000</v>
      </c>
      <c r="F30" s="54">
        <f>+$C$14</f>
        <v>6000</v>
      </c>
      <c r="G30" s="12"/>
    </row>
    <row r="31" spans="1:7" ht="15">
      <c r="A31" s="56" t="s">
        <v>5</v>
      </c>
      <c r="B31" s="54"/>
      <c r="C31" s="54"/>
      <c r="D31" s="54"/>
      <c r="E31" s="54"/>
      <c r="F31" s="54">
        <f>+$C$15</f>
        <v>2900</v>
      </c>
      <c r="G31" s="12"/>
    </row>
    <row r="32" spans="1:7" ht="15">
      <c r="A32" s="60" t="s">
        <v>20</v>
      </c>
      <c r="B32" s="54">
        <f>SUM(B27:B31)</f>
        <v>7000</v>
      </c>
      <c r="C32" s="54">
        <f>SUM(C27:C31)</f>
        <v>19000</v>
      </c>
      <c r="D32" s="54">
        <f>SUM(D27:D31)</f>
        <v>21800</v>
      </c>
      <c r="E32" s="54">
        <f>SUM(E27:E31)</f>
        <v>27800</v>
      </c>
      <c r="F32" s="54">
        <f>SUM(F27:F31)</f>
        <v>30700</v>
      </c>
      <c r="G32" s="12"/>
    </row>
    <row r="33" spans="1:6" ht="15">
      <c r="A33" s="56" t="s">
        <v>21</v>
      </c>
      <c r="B33" s="56">
        <f>+$F$20</f>
        <v>1200</v>
      </c>
      <c r="C33" s="56">
        <f>+$F$20</f>
        <v>1200</v>
      </c>
      <c r="D33" s="56">
        <f>+$F$20</f>
        <v>1200</v>
      </c>
      <c r="E33" s="56">
        <f>+$F$20</f>
        <v>1200</v>
      </c>
      <c r="F33" s="56">
        <f>+$F$20</f>
        <v>1200</v>
      </c>
    </row>
    <row r="34" spans="1:6" ht="15">
      <c r="A34" s="55" t="s">
        <v>22</v>
      </c>
      <c r="B34" s="55">
        <f>B32-B33</f>
        <v>5800</v>
      </c>
      <c r="C34" s="55">
        <f>C32-C33</f>
        <v>17800</v>
      </c>
      <c r="D34" s="55">
        <f>D32-D33</f>
        <v>20600</v>
      </c>
      <c r="E34" s="55">
        <f>E32-E33</f>
        <v>26600</v>
      </c>
      <c r="F34" s="55">
        <f>F32-F33</f>
        <v>29500</v>
      </c>
    </row>
    <row r="35" spans="1:6" ht="15">
      <c r="A35" s="55" t="s">
        <v>23</v>
      </c>
      <c r="B35" s="61">
        <f>+$D$20</f>
        <v>0.06</v>
      </c>
      <c r="C35" s="61">
        <f>+$D$20</f>
        <v>0.06</v>
      </c>
      <c r="D35" s="61">
        <f>+$D$20</f>
        <v>0.06</v>
      </c>
      <c r="E35" s="61">
        <f>+$D$20</f>
        <v>0.06</v>
      </c>
      <c r="F35" s="61">
        <f>+$D$20</f>
        <v>0.06</v>
      </c>
    </row>
    <row r="36" spans="1:6" ht="15">
      <c r="A36" s="56" t="s">
        <v>24</v>
      </c>
      <c r="B36" s="56">
        <f>+B34*B35</f>
        <v>348</v>
      </c>
      <c r="C36" s="56">
        <f>+C34*C35</f>
        <v>1068</v>
      </c>
      <c r="D36" s="56">
        <f>+D34*D35</f>
        <v>1236</v>
      </c>
      <c r="E36" s="56">
        <f>+E34*E35</f>
        <v>1596</v>
      </c>
      <c r="F36" s="56">
        <f>+F34*F35</f>
        <v>1770</v>
      </c>
    </row>
    <row r="37" spans="1:6" ht="15">
      <c r="A37" s="56" t="s">
        <v>25</v>
      </c>
      <c r="B37" s="56">
        <v>0</v>
      </c>
      <c r="C37" s="56">
        <f>+B36</f>
        <v>348</v>
      </c>
      <c r="D37" s="56">
        <f>+C36</f>
        <v>1068</v>
      </c>
      <c r="E37" s="56">
        <f>+D36</f>
        <v>1236</v>
      </c>
      <c r="F37" s="56">
        <f>+E36</f>
        <v>1596</v>
      </c>
    </row>
    <row r="38" spans="1:6" ht="15">
      <c r="A38" s="55" t="s">
        <v>26</v>
      </c>
      <c r="B38" s="55">
        <f>B36-B37</f>
        <v>348</v>
      </c>
      <c r="C38" s="55">
        <f>C36-C37</f>
        <v>720</v>
      </c>
      <c r="D38" s="55">
        <f>D36-D37</f>
        <v>168</v>
      </c>
      <c r="E38" s="55">
        <f>E36-E37</f>
        <v>360</v>
      </c>
      <c r="F38" s="55">
        <f>F36-F37</f>
        <v>174</v>
      </c>
    </row>
    <row r="39" spans="1:6" ht="15">
      <c r="A39" s="8"/>
      <c r="B39" s="8"/>
      <c r="C39" s="8"/>
      <c r="D39" s="8"/>
      <c r="E39" s="8"/>
      <c r="F39" s="8"/>
    </row>
    <row r="40" spans="1:6" ht="15">
      <c r="A40" s="49" t="s">
        <v>27</v>
      </c>
      <c r="B40" s="8"/>
      <c r="C40" s="8"/>
      <c r="D40" s="8"/>
      <c r="E40" s="8"/>
      <c r="F40" s="8"/>
    </row>
    <row r="41" spans="1:6" ht="15">
      <c r="A41" s="8"/>
      <c r="B41" s="8"/>
      <c r="C41" s="8"/>
      <c r="D41" s="8"/>
      <c r="E41" s="8"/>
      <c r="F41" s="8"/>
    </row>
    <row r="42" spans="1:6" ht="15">
      <c r="A42" s="8" t="s">
        <v>30</v>
      </c>
      <c r="B42" s="8"/>
      <c r="C42" s="8"/>
      <c r="D42" s="8"/>
      <c r="E42" s="8"/>
      <c r="F42" s="8"/>
    </row>
    <row r="43" spans="1:6" ht="15">
      <c r="A43" s="8" t="s">
        <v>31</v>
      </c>
      <c r="B43" s="8"/>
      <c r="C43" s="8"/>
      <c r="D43" s="8"/>
      <c r="E43" s="8"/>
      <c r="F43" s="8"/>
    </row>
    <row r="44" spans="1:6" ht="15">
      <c r="A44" s="8" t="s">
        <v>32</v>
      </c>
      <c r="B44" s="8"/>
      <c r="C44" s="8"/>
      <c r="D44" s="8"/>
      <c r="E44" s="8"/>
      <c r="F44" s="8"/>
    </row>
    <row r="45" spans="1:6" ht="15">
      <c r="A45" s="8" t="s">
        <v>76</v>
      </c>
      <c r="B45" s="8"/>
      <c r="C45" s="8"/>
      <c r="D45" s="8"/>
      <c r="E45" s="8"/>
      <c r="F45" s="8"/>
    </row>
    <row r="46" spans="1:6" ht="15">
      <c r="A46" s="8" t="s">
        <v>33</v>
      </c>
      <c r="B46" s="8"/>
      <c r="C46" s="8"/>
      <c r="D46" s="8"/>
      <c r="E46" s="8"/>
      <c r="F46" s="8"/>
    </row>
    <row r="47" spans="1:6" ht="15">
      <c r="A47" s="8" t="s">
        <v>78</v>
      </c>
      <c r="B47" s="8"/>
      <c r="C47" s="8"/>
      <c r="D47" s="8"/>
      <c r="E47" s="8"/>
      <c r="F47" s="8"/>
    </row>
    <row r="48" spans="1:6" ht="15">
      <c r="A48" s="8" t="s">
        <v>77</v>
      </c>
      <c r="B48" s="8"/>
      <c r="C48" s="8"/>
      <c r="D48" s="8"/>
      <c r="E48" s="8"/>
      <c r="F48" s="8"/>
    </row>
    <row r="49" spans="1:6" ht="15">
      <c r="A49" s="8" t="s">
        <v>28</v>
      </c>
      <c r="B49" s="8"/>
      <c r="C49" s="8"/>
      <c r="D49" s="8"/>
      <c r="E49" s="8"/>
      <c r="F49" s="8"/>
    </row>
    <row r="50" spans="1:6" ht="15">
      <c r="A50" s="8" t="s">
        <v>29</v>
      </c>
      <c r="B50" s="8"/>
      <c r="C50" s="8"/>
      <c r="D50" s="8"/>
      <c r="E50" s="8"/>
      <c r="F50" s="8"/>
    </row>
    <row r="51" spans="1:6" ht="15">
      <c r="A51" s="8" t="s">
        <v>79</v>
      </c>
      <c r="B51" s="8"/>
      <c r="C51" s="8"/>
      <c r="D51" s="8"/>
      <c r="E51" s="8"/>
      <c r="F51" s="8"/>
    </row>
    <row r="52" spans="1:6" ht="15">
      <c r="A52" s="8" t="s">
        <v>80</v>
      </c>
      <c r="B52" s="8"/>
      <c r="C52" s="8"/>
      <c r="D52" s="8"/>
      <c r="E52" s="8"/>
      <c r="F52" s="8"/>
    </row>
    <row r="53" spans="1:6" ht="15">
      <c r="A53" s="8"/>
      <c r="B53" s="8"/>
      <c r="C53" s="8"/>
      <c r="D53" s="8"/>
      <c r="E53" s="8"/>
      <c r="F53" s="8"/>
    </row>
    <row r="54" spans="1:6" ht="15">
      <c r="A54" s="7" t="s">
        <v>34</v>
      </c>
      <c r="B54" s="8"/>
      <c r="C54" s="8"/>
      <c r="D54" s="8"/>
      <c r="E54" s="8"/>
      <c r="F54" s="8"/>
    </row>
    <row r="55" spans="1:6" ht="15">
      <c r="A55" s="49" t="s">
        <v>2</v>
      </c>
      <c r="B55" s="8"/>
      <c r="C55" s="8"/>
      <c r="D55" s="8"/>
      <c r="E55" s="8"/>
      <c r="F55" s="8"/>
    </row>
    <row r="56" spans="1:6" ht="15">
      <c r="A56" s="8"/>
      <c r="B56" s="8"/>
      <c r="C56" s="8"/>
      <c r="D56" s="8"/>
      <c r="E56" s="8"/>
      <c r="F56" s="8"/>
    </row>
    <row r="57" spans="1:6" ht="15">
      <c r="A57" s="8" t="s">
        <v>35</v>
      </c>
      <c r="B57" s="8"/>
      <c r="C57" s="74">
        <v>12000</v>
      </c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  <row r="59" spans="1:6" ht="15.75" thickBot="1">
      <c r="A59" s="49" t="s">
        <v>36</v>
      </c>
      <c r="B59" s="8"/>
      <c r="C59" s="8"/>
      <c r="D59" s="8"/>
      <c r="E59" s="8"/>
      <c r="F59" s="8"/>
    </row>
    <row r="60" spans="1:7" ht="15">
      <c r="A60" s="75" t="s">
        <v>44</v>
      </c>
      <c r="B60" s="79"/>
      <c r="C60" s="79"/>
      <c r="D60" s="76"/>
      <c r="E60" s="75" t="s">
        <v>38</v>
      </c>
      <c r="F60" s="76"/>
      <c r="G60" s="14" t="s">
        <v>5</v>
      </c>
    </row>
    <row r="61" spans="1:7" ht="15.75" thickBot="1">
      <c r="A61" s="80"/>
      <c r="B61" s="81"/>
      <c r="C61" s="81"/>
      <c r="D61" s="82"/>
      <c r="E61" s="77"/>
      <c r="F61" s="78"/>
      <c r="G61" s="16" t="s">
        <v>41</v>
      </c>
    </row>
    <row r="62" spans="1:7" ht="15.75" thickBot="1">
      <c r="A62" s="77"/>
      <c r="B62" s="83"/>
      <c r="C62" s="83"/>
      <c r="D62" s="78"/>
      <c r="E62" s="62" t="s">
        <v>39</v>
      </c>
      <c r="F62" s="63" t="s">
        <v>40</v>
      </c>
      <c r="G62" s="17" t="s">
        <v>42</v>
      </c>
    </row>
    <row r="63" spans="1:7" ht="15.75" thickBot="1">
      <c r="A63" s="64"/>
      <c r="B63" s="65"/>
      <c r="C63" s="65"/>
      <c r="D63" s="66"/>
      <c r="E63" s="67"/>
      <c r="F63" s="68"/>
      <c r="G63" s="18" t="s">
        <v>39</v>
      </c>
    </row>
    <row r="64" spans="1:7" ht="15.75" thickBot="1">
      <c r="A64" s="69" t="s">
        <v>37</v>
      </c>
      <c r="B64" s="70"/>
      <c r="C64" s="70"/>
      <c r="D64" s="71"/>
      <c r="E64" s="72" t="s">
        <v>43</v>
      </c>
      <c r="F64" s="73">
        <v>0.28</v>
      </c>
      <c r="G64" s="22">
        <v>1200</v>
      </c>
    </row>
    <row r="66" ht="15">
      <c r="A66" s="2" t="s">
        <v>45</v>
      </c>
    </row>
    <row r="68" ht="15">
      <c r="A68" s="1" t="s">
        <v>81</v>
      </c>
    </row>
    <row r="69" ht="15">
      <c r="A69" s="1" t="s">
        <v>82</v>
      </c>
    </row>
    <row r="70" ht="15">
      <c r="A70" s="1" t="s">
        <v>83</v>
      </c>
    </row>
    <row r="71" ht="15">
      <c r="A71" s="1" t="s">
        <v>65</v>
      </c>
    </row>
    <row r="72" ht="15">
      <c r="A72" s="1" t="s">
        <v>66</v>
      </c>
    </row>
    <row r="73" ht="15">
      <c r="A73" s="1" t="s">
        <v>68</v>
      </c>
    </row>
    <row r="74" ht="15">
      <c r="A74" s="1" t="s">
        <v>69</v>
      </c>
    </row>
    <row r="75" ht="15">
      <c r="A75" s="1" t="s">
        <v>72</v>
      </c>
    </row>
    <row r="77" ht="15">
      <c r="A77" s="1" t="s">
        <v>70</v>
      </c>
    </row>
    <row r="78" ht="15">
      <c r="A78" s="1" t="s">
        <v>73</v>
      </c>
    </row>
    <row r="79" ht="15">
      <c r="A79" s="1" t="s">
        <v>74</v>
      </c>
    </row>
    <row r="80" ht="15">
      <c r="A80" s="1" t="s">
        <v>71</v>
      </c>
    </row>
    <row r="82" spans="1:7" ht="15">
      <c r="A82" s="23" t="s">
        <v>57</v>
      </c>
      <c r="G82" s="15"/>
    </row>
    <row r="83" spans="1:7" ht="15">
      <c r="A83" s="19">
        <v>12000</v>
      </c>
      <c r="G83" s="15"/>
    </row>
    <row r="84" ht="15">
      <c r="G84" s="15"/>
    </row>
    <row r="85" spans="1:7" ht="15">
      <c r="A85" s="84" t="s">
        <v>52</v>
      </c>
      <c r="B85" s="85"/>
      <c r="C85" s="85"/>
      <c r="D85" s="85"/>
      <c r="E85" s="86"/>
      <c r="G85" s="15"/>
    </row>
    <row r="86" spans="1:7" ht="15">
      <c r="A86" s="28" t="s">
        <v>53</v>
      </c>
      <c r="B86" s="28" t="s">
        <v>54</v>
      </c>
      <c r="C86" s="29" t="s">
        <v>55</v>
      </c>
      <c r="D86" s="29" t="s">
        <v>56</v>
      </c>
      <c r="E86" s="30" t="s">
        <v>60</v>
      </c>
      <c r="G86" s="15"/>
    </row>
    <row r="87" spans="1:7" ht="15">
      <c r="A87" s="31"/>
      <c r="B87" s="31"/>
      <c r="C87" s="32"/>
      <c r="D87" s="32"/>
      <c r="E87" s="33" t="s">
        <v>61</v>
      </c>
      <c r="G87" s="15"/>
    </row>
    <row r="88" spans="1:7" ht="15">
      <c r="A88" s="20">
        <v>8000</v>
      </c>
      <c r="B88" s="20">
        <v>14000</v>
      </c>
      <c r="C88" s="27">
        <v>1200</v>
      </c>
      <c r="D88" s="26">
        <v>0.22</v>
      </c>
      <c r="E88" s="21">
        <v>8000</v>
      </c>
      <c r="G88" s="15"/>
    </row>
    <row r="89" ht="15">
      <c r="G89" s="15"/>
    </row>
    <row r="90" ht="15">
      <c r="A90" s="1" t="s">
        <v>46</v>
      </c>
    </row>
    <row r="92" spans="1:2" ht="15">
      <c r="A92" s="1" t="s">
        <v>47</v>
      </c>
      <c r="B92" s="12">
        <f>+A83</f>
        <v>12000</v>
      </c>
    </row>
    <row r="93" spans="1:2" ht="15">
      <c r="A93" s="1" t="s">
        <v>48</v>
      </c>
      <c r="B93" s="12">
        <f>-G64</f>
        <v>-1200</v>
      </c>
    </row>
    <row r="94" spans="1:2" ht="15">
      <c r="A94" s="1" t="s">
        <v>49</v>
      </c>
      <c r="B94" s="12">
        <f>+B92+B93</f>
        <v>10800</v>
      </c>
    </row>
    <row r="95" spans="1:2" ht="15">
      <c r="A95" s="1" t="s">
        <v>50</v>
      </c>
      <c r="B95" s="13">
        <f>+D88</f>
        <v>0.22</v>
      </c>
    </row>
    <row r="96" spans="1:2" ht="15">
      <c r="A96" s="25" t="s">
        <v>51</v>
      </c>
      <c r="B96" s="24">
        <f>+(B94-E88)*B95+C88</f>
        <v>1816</v>
      </c>
    </row>
  </sheetData>
  <sheetProtection/>
  <mergeCells count="5">
    <mergeCell ref="E60:F61"/>
    <mergeCell ref="A60:D62"/>
    <mergeCell ref="A85:E85"/>
    <mergeCell ref="A3:F4"/>
    <mergeCell ref="D17:E17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 alignWithMargins="0">
    <oddHeader>&amp;L&amp;"-,Negrita"&amp;K00-041GUÍA DE TRABAJOS PRÁCTICOS.
UNIDAD VII&amp;R&amp;"-,Negrita Cursiva"&amp;K00-042Consuelo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tabSelected="1" view="pageLayout" zoomScale="80" zoomScaleNormal="80" zoomScalePageLayoutView="80" workbookViewId="0" topLeftCell="A27">
      <selection activeCell="A55" sqref="A55"/>
    </sheetView>
  </sheetViews>
  <sheetFormatPr defaultColWidth="11.57421875" defaultRowHeight="15"/>
  <cols>
    <col min="1" max="1" width="4.00390625" style="1" customWidth="1"/>
    <col min="2" max="2" width="11.140625" style="1" customWidth="1"/>
    <col min="3" max="3" width="16.57421875" style="1" customWidth="1"/>
    <col min="4" max="4" width="13.28125" style="1" customWidth="1"/>
    <col min="5" max="5" width="13.7109375" style="1" customWidth="1"/>
    <col min="6" max="7" width="12.7109375" style="1" customWidth="1"/>
    <col min="8" max="17" width="11.57421875" style="1" customWidth="1"/>
    <col min="18" max="16384" width="11.57421875" style="1" customWidth="1"/>
  </cols>
  <sheetData>
    <row r="1" ht="15.75">
      <c r="A1" s="3" t="s">
        <v>58</v>
      </c>
    </row>
    <row r="2" ht="15.75" thickBot="1"/>
    <row r="3" spans="1:10" ht="15">
      <c r="A3" s="87" t="s">
        <v>63</v>
      </c>
      <c r="B3" s="88"/>
      <c r="C3" s="88"/>
      <c r="D3" s="88"/>
      <c r="E3" s="88"/>
      <c r="F3" s="88"/>
      <c r="G3" s="88"/>
      <c r="H3" s="88"/>
      <c r="I3" s="88"/>
      <c r="J3" s="89"/>
    </row>
    <row r="4" spans="1:12" ht="16.5" thickBot="1">
      <c r="A4" s="90"/>
      <c r="B4" s="91"/>
      <c r="C4" s="91"/>
      <c r="D4" s="91"/>
      <c r="E4" s="91"/>
      <c r="F4" s="91"/>
      <c r="G4" s="91"/>
      <c r="H4" s="91"/>
      <c r="I4" s="91"/>
      <c r="J4" s="92"/>
      <c r="L4" s="34"/>
    </row>
    <row r="5" spans="1:12" ht="15.75">
      <c r="A5" s="38" t="s">
        <v>62</v>
      </c>
      <c r="B5" s="39"/>
      <c r="C5" s="40"/>
      <c r="D5" s="41"/>
      <c r="E5" s="41"/>
      <c r="F5" s="41"/>
      <c r="G5" s="41"/>
      <c r="H5" s="41"/>
      <c r="I5" s="41"/>
      <c r="J5" s="42"/>
      <c r="K5" s="36"/>
      <c r="L5" s="34"/>
    </row>
    <row r="6" spans="1:12" ht="15.75" thickBot="1">
      <c r="A6" s="43" t="s">
        <v>126</v>
      </c>
      <c r="B6" s="44"/>
      <c r="C6" s="44"/>
      <c r="D6" s="44"/>
      <c r="E6" s="44"/>
      <c r="F6" s="44"/>
      <c r="G6" s="44"/>
      <c r="H6" s="44"/>
      <c r="I6" s="44"/>
      <c r="J6" s="45"/>
      <c r="L6"/>
    </row>
    <row r="7" spans="1:12" ht="15">
      <c r="A7" s="37"/>
      <c r="B7" s="46"/>
      <c r="C7" s="46"/>
      <c r="D7" s="46"/>
      <c r="E7" s="46"/>
      <c r="F7" s="46"/>
      <c r="G7" s="46"/>
      <c r="H7" s="46"/>
      <c r="I7" s="46"/>
      <c r="J7" s="46"/>
      <c r="L7"/>
    </row>
    <row r="8" spans="1:12" ht="15">
      <c r="A8" s="2" t="s">
        <v>0</v>
      </c>
      <c r="L8" s="35"/>
    </row>
    <row r="9" ht="15">
      <c r="A9" s="2"/>
    </row>
    <row r="10" spans="1:12" ht="15">
      <c r="A10" s="48" t="s">
        <v>84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">
      <c r="A12" s="48" t="s">
        <v>86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ht="15">
      <c r="A13" s="47" t="s">
        <v>87</v>
      </c>
    </row>
    <row r="14" ht="15">
      <c r="A14" s="47" t="s">
        <v>88</v>
      </c>
    </row>
    <row r="15" ht="15">
      <c r="A15" s="47" t="s">
        <v>89</v>
      </c>
    </row>
    <row r="16" ht="15">
      <c r="A16" s="47" t="s">
        <v>90</v>
      </c>
    </row>
    <row r="17" ht="15">
      <c r="A17" s="1" t="s">
        <v>91</v>
      </c>
    </row>
    <row r="18" ht="15">
      <c r="A18" s="47" t="s">
        <v>92</v>
      </c>
    </row>
    <row r="19" ht="15">
      <c r="A19" s="47" t="s">
        <v>93</v>
      </c>
    </row>
    <row r="20" ht="15">
      <c r="A20" s="47" t="s">
        <v>94</v>
      </c>
    </row>
    <row r="21" ht="15">
      <c r="A21" s="47" t="s">
        <v>95</v>
      </c>
    </row>
    <row r="22" ht="15">
      <c r="A22" s="47" t="s">
        <v>96</v>
      </c>
    </row>
    <row r="23" ht="15">
      <c r="A23" s="47" t="s">
        <v>97</v>
      </c>
    </row>
    <row r="24" ht="15">
      <c r="A24" s="47" t="s">
        <v>98</v>
      </c>
    </row>
    <row r="25" ht="15">
      <c r="A25" s="1" t="s">
        <v>99</v>
      </c>
    </row>
    <row r="26" ht="15">
      <c r="A26" s="1" t="s">
        <v>100</v>
      </c>
    </row>
    <row r="27" ht="15">
      <c r="A27" s="1" t="s">
        <v>101</v>
      </c>
    </row>
    <row r="28" ht="15">
      <c r="A28" s="1" t="s">
        <v>102</v>
      </c>
    </row>
    <row r="29" ht="15">
      <c r="A29" s="47" t="s">
        <v>103</v>
      </c>
    </row>
    <row r="30" ht="15">
      <c r="A30" s="47" t="s">
        <v>104</v>
      </c>
    </row>
    <row r="31" ht="15">
      <c r="A31" s="47" t="s">
        <v>105</v>
      </c>
    </row>
    <row r="32" ht="15">
      <c r="A32" s="47" t="s">
        <v>106</v>
      </c>
    </row>
    <row r="33" ht="15">
      <c r="A33" s="47" t="s">
        <v>107</v>
      </c>
    </row>
    <row r="34" ht="15">
      <c r="A34" s="47" t="s">
        <v>108</v>
      </c>
    </row>
    <row r="35" ht="15">
      <c r="A35" s="47" t="s">
        <v>109</v>
      </c>
    </row>
    <row r="36" ht="15">
      <c r="A36" s="47" t="s">
        <v>110</v>
      </c>
    </row>
    <row r="37" ht="15">
      <c r="A37" s="47" t="s">
        <v>111</v>
      </c>
    </row>
    <row r="38" ht="15">
      <c r="A38" s="47" t="s">
        <v>112</v>
      </c>
    </row>
    <row r="39" ht="15">
      <c r="A39" s="1" t="s">
        <v>113</v>
      </c>
    </row>
    <row r="40" ht="15">
      <c r="A40" s="1" t="s">
        <v>114</v>
      </c>
    </row>
    <row r="41" ht="15">
      <c r="A41" s="47" t="s">
        <v>115</v>
      </c>
    </row>
    <row r="43" ht="15">
      <c r="A43" s="47"/>
    </row>
    <row r="44" ht="15">
      <c r="A44" s="47" t="s">
        <v>125</v>
      </c>
    </row>
    <row r="45" ht="15">
      <c r="A45" s="47" t="s">
        <v>116</v>
      </c>
    </row>
    <row r="46" ht="15">
      <c r="A46" s="47" t="s">
        <v>117</v>
      </c>
    </row>
    <row r="47" ht="15">
      <c r="A47" s="47" t="s">
        <v>118</v>
      </c>
    </row>
    <row r="48" ht="15">
      <c r="A48" s="47" t="s">
        <v>119</v>
      </c>
    </row>
    <row r="49" ht="15">
      <c r="A49" s="1" t="s">
        <v>120</v>
      </c>
    </row>
    <row r="50" ht="15">
      <c r="A50" s="47" t="s">
        <v>121</v>
      </c>
    </row>
    <row r="51" ht="15">
      <c r="A51" s="47" t="s">
        <v>122</v>
      </c>
    </row>
    <row r="52" ht="15">
      <c r="A52" s="47" t="s">
        <v>123</v>
      </c>
    </row>
    <row r="53" ht="15">
      <c r="A53" s="47" t="s">
        <v>64</v>
      </c>
    </row>
    <row r="54" ht="15">
      <c r="A54" s="47" t="s">
        <v>127</v>
      </c>
    </row>
    <row r="55" ht="15">
      <c r="A55" s="47" t="s">
        <v>124</v>
      </c>
    </row>
    <row r="56" ht="15">
      <c r="A56" s="1" t="s">
        <v>75</v>
      </c>
    </row>
    <row r="90" ht="15">
      <c r="D90" s="11"/>
    </row>
    <row r="92" ht="15">
      <c r="A92" s="2"/>
    </row>
    <row r="95" spans="1:8" ht="15">
      <c r="A95" s="2"/>
      <c r="D95" s="8"/>
      <c r="F95" s="2"/>
      <c r="H95" s="8"/>
    </row>
    <row r="96" spans="4:8" ht="15">
      <c r="D96" s="5"/>
      <c r="H96" s="8"/>
    </row>
    <row r="97" spans="4:8" ht="15">
      <c r="D97" s="7"/>
      <c r="H97" s="5"/>
    </row>
    <row r="98" spans="4:8" ht="15">
      <c r="D98" s="9"/>
      <c r="F98" s="2"/>
      <c r="G98" s="2"/>
      <c r="H98" s="10"/>
    </row>
    <row r="99" spans="4:8" ht="15">
      <c r="D99" s="8"/>
      <c r="H99" s="8"/>
    </row>
    <row r="100" spans="1:4" ht="15">
      <c r="A100" s="2"/>
      <c r="D100" s="8"/>
    </row>
    <row r="104" spans="1:8" ht="15">
      <c r="A104" s="2"/>
      <c r="F104" s="2"/>
      <c r="H104" s="8"/>
    </row>
    <row r="105" spans="4:8" ht="15">
      <c r="D105" s="5"/>
      <c r="H105" s="5"/>
    </row>
    <row r="106" spans="4:8" ht="15">
      <c r="D106" s="6"/>
      <c r="H106" s="5"/>
    </row>
    <row r="107" spans="4:8" ht="15">
      <c r="D107" s="5"/>
      <c r="F107" s="2"/>
      <c r="G107" s="2"/>
      <c r="H107" s="10"/>
    </row>
    <row r="108" spans="4:8" ht="15">
      <c r="D108" s="7"/>
      <c r="H108" s="8"/>
    </row>
    <row r="109" spans="4:8" ht="15">
      <c r="D109" s="4"/>
      <c r="H109" s="8"/>
    </row>
    <row r="110" ht="15">
      <c r="A110" s="2"/>
    </row>
    <row r="114" spans="4:8" ht="15">
      <c r="D114" s="8"/>
      <c r="H114" s="8"/>
    </row>
    <row r="115" spans="1:8" ht="15">
      <c r="A115" s="2"/>
      <c r="D115" s="8"/>
      <c r="F115" s="2"/>
      <c r="H115" s="8"/>
    </row>
    <row r="116" spans="4:8" ht="15">
      <c r="D116" s="5"/>
      <c r="H116" s="5"/>
    </row>
    <row r="117" spans="4:8" ht="15">
      <c r="D117" s="7"/>
      <c r="H117" s="5"/>
    </row>
    <row r="118" spans="4:8" ht="15">
      <c r="D118" s="9"/>
      <c r="F118" s="2"/>
      <c r="G118" s="2"/>
      <c r="H118" s="10"/>
    </row>
    <row r="119" spans="4:8" ht="15">
      <c r="D119" s="8"/>
      <c r="H119" s="8"/>
    </row>
  </sheetData>
  <sheetProtection/>
  <mergeCells count="1">
    <mergeCell ref="A3:J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 alignWithMargins="0">
    <oddHeader>&amp;L&amp;"-,Negrita"&amp;K00-038GUÍA DE TRABAJOS PRÁCTICOS.
UNIDAD VII&amp;R&amp;"-,Negrita Cursiva"&amp;K00-039Consuelo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.</cp:lastModifiedBy>
  <cp:lastPrinted>2014-05-15T03:26:19Z</cp:lastPrinted>
  <dcterms:created xsi:type="dcterms:W3CDTF">2013-12-27T15:56:41Z</dcterms:created>
  <dcterms:modified xsi:type="dcterms:W3CDTF">2014-05-18T00:19:19Z</dcterms:modified>
  <cp:category/>
  <cp:version/>
  <cp:contentType/>
  <cp:contentStatus/>
</cp:coreProperties>
</file>