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9320" windowHeight="9555" activeTab="3"/>
  </bookViews>
  <sheets>
    <sheet name="3.01" sheetId="6" r:id="rId1"/>
    <sheet name="3.02" sheetId="3" r:id="rId2"/>
    <sheet name="3.03" sheetId="4" r:id="rId3"/>
    <sheet name="3.04" sheetId="5" r:id="rId4"/>
  </sheets>
  <calcPr calcId="124519"/>
</workbook>
</file>

<file path=xl/calcChain.xml><?xml version="1.0" encoding="utf-8"?>
<calcChain xmlns="http://schemas.openxmlformats.org/spreadsheetml/2006/main">
  <c r="H89" i="4"/>
  <c r="H76"/>
  <c r="H72"/>
  <c r="H69"/>
  <c r="D106"/>
  <c r="D108"/>
  <c r="H81"/>
  <c r="H82" s="1"/>
  <c r="H90"/>
  <c r="H88"/>
  <c r="H87"/>
  <c r="H85"/>
  <c r="H86"/>
  <c r="H77"/>
  <c r="H75"/>
  <c r="H79"/>
  <c r="G89"/>
  <c r="H91" l="1"/>
  <c r="H93" s="1"/>
  <c r="D107" l="1"/>
  <c r="D110" s="1"/>
  <c r="H95" s="1"/>
  <c r="H96" s="1"/>
</calcChain>
</file>

<file path=xl/sharedStrings.xml><?xml version="1.0" encoding="utf-8"?>
<sst xmlns="http://schemas.openxmlformats.org/spreadsheetml/2006/main" count="162" uniqueCount="153">
  <si>
    <t>DATOS DEL EJERCICIO:</t>
  </si>
  <si>
    <t>RESOLUCIÓN EJERCICIO Nº 3.04. EXENCIONES SUBJETIVAS Y OBJETIVAS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</si>
  <si>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20 LIG; arts 34 -41  DR</t>
    </r>
  </si>
  <si>
    <t>EXENCIONES SUBJETIVAS</t>
  </si>
  <si>
    <t>EXENCIONES OBJETIVAS</t>
  </si>
  <si>
    <t>Completar el siguiente cuadro con las exenciones que correspondan, ya sean subjetivas u objetivas:</t>
  </si>
  <si>
    <t xml:space="preserve">¿Cuáles son las principales diferencias entre las personas físicas y sucesiones indivisas con los sujetos empresas, respecto al Impuesto a las Ganancias? </t>
  </si>
  <si>
    <t>Enumerar dichas diferencias.</t>
  </si>
  <si>
    <t>RESOLUCIÓN EJERCICIO Nº 3.01. PERSONAS FÍSICAS, SUCESIONES INDIVISAS Y SUJETOS EMPRESAS</t>
  </si>
  <si>
    <t>los sujetos empresas</t>
  </si>
  <si>
    <t>susceptibles de periocidad.</t>
  </si>
  <si>
    <t>rendimiento.</t>
  </si>
  <si>
    <t>dicho rendimiento, renta o enrequecimiento.</t>
  </si>
  <si>
    <t>RESOLUCIÓN EJERCICIO Nº 3.02. GANANCIAS DE MENORES DE EDAD</t>
  </si>
  <si>
    <t xml:space="preserve">Las ganancias de los menores de edad deberán ser declaradas por la persona que tenga el usufructo. ¿Qué ocurre si el usufructo de la renta lo tiene el </t>
  </si>
  <si>
    <t>menor? ¿ Y si lo tienen sus padres?</t>
  </si>
  <si>
    <t xml:space="preserve">El artículo 31 de la Ley de Impuestos a las Ganancias establece que las rentas de los menores de edad deben ser declaradas por quienes tengan su </t>
  </si>
  <si>
    <t>usufructo, adicionándolas a las propias del usufructuario.</t>
  </si>
  <si>
    <t>La inscripción de menores de edad en el Impuesto a las Ganancias estará sujeta a las siguientes diferenciaciones:</t>
  </si>
  <si>
    <t>a) Menores que posean bienes, cuyo usufructo lo tienen los padres: en este caso los padres deberán adicionar en su declaración jurada -como propias-</t>
  </si>
  <si>
    <t xml:space="preserve"> las ganancias de sus hijos menores. En dicho supuesto no sería necesario que el menor obtenga la Clave Única de Identificación Tributaria</t>
  </si>
  <si>
    <t>b) Menores bajo tutela: a diferencia del caso anterior, la ley impositiva nada dice al respecto. El tutor no tiene el usufructo de los bienes</t>
  </si>
  <si>
    <t xml:space="preserve"> del menor de edad, sino se limita a administrarlos, debiendo presentar la declaración jurada en nombre del incapaz, y pagar los impuestos que éste </t>
  </si>
  <si>
    <t>adeude, siendo necesario otorgarle la Clave Única de Identificación Tributaria, que será solicitada por el representante legal.</t>
  </si>
  <si>
    <t xml:space="preserve">c) Menores que trabajan: En el caso de trabajar y tener un sueldo, éste debe ser declarado por el menor; del mismo modo él ha de ser contribuyente por </t>
  </si>
  <si>
    <t xml:space="preserve">rentas derivadas de los bienes recibidos por herencia en los casos en que existiera inhabilidad de los padres para ser herederos o mediando la </t>
  </si>
  <si>
    <t>condición expresa de que el usufructo no lo tengan ellos; en los casos mencionados es el menor y no sus padres, usufructuario de tales bienes.</t>
  </si>
  <si>
    <t xml:space="preserve">En efecto, en estos supuestos es el menor por intermedio de su representante legal quien se encuentra habilitado para requerir la inscripción ante </t>
  </si>
  <si>
    <t>el Fisco.</t>
  </si>
  <si>
    <t xml:space="preserve">Por último, aclaramos que la mayoría de edad se alcanza el día en que se cumplen los dieciocho años (18) años, de acuerdo a lo dispuesto por la Ley </t>
  </si>
  <si>
    <t>No 26.579 (B.O. del 22/12/2009) –modificatoria del Código Civil y del Código de Comercio–. A partir de este hecho, deberán determinar e ingresar ellos</t>
  </si>
  <si>
    <t xml:space="preserve"> el impuesto a las ganancias correspondiente a las rentas que obtengan.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</si>
  <si>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31, LIG.</t>
    </r>
  </si>
  <si>
    <t>RESOLUCIÓN EJERCICIO Nº 3.03. DEDUCCIONES PERSONALES</t>
  </si>
  <si>
    <t>3.04. DEDUCCIONES PERSONALES</t>
  </si>
  <si>
    <t>Determinar el Impuesto a las Ganancias para el año 2013 del Sr. Pedro Sanchez (persona física), que presenta los siguientes datos:</t>
  </si>
  <si>
    <t>DATOS COMPLEMENTARIOS:</t>
  </si>
  <si>
    <t>Conceptos</t>
  </si>
  <si>
    <t>Importes</t>
  </si>
  <si>
    <t>Rentas Gravadas</t>
  </si>
  <si>
    <t xml:space="preserve">Primera Categoría </t>
  </si>
  <si>
    <t>Referencia</t>
  </si>
  <si>
    <t>Artículo</t>
  </si>
  <si>
    <t>Alquileres cobrados</t>
  </si>
  <si>
    <t>LIG- Art. 41 a)</t>
  </si>
  <si>
    <t>mensuales</t>
  </si>
  <si>
    <t>Tercera Categoría</t>
  </si>
  <si>
    <t>Utilidad Sociedad Colectiva</t>
  </si>
  <si>
    <t>LIG- Art. 49 b)</t>
  </si>
  <si>
    <t>Cuarta Categoría</t>
  </si>
  <si>
    <t>Honorarios Profesionales</t>
  </si>
  <si>
    <t>Sueldo Profesor</t>
  </si>
  <si>
    <t>Total Rentas Gravadas</t>
  </si>
  <si>
    <t>Deducciones Personales</t>
  </si>
  <si>
    <t>LIG- Art. 23 a)</t>
  </si>
  <si>
    <t>LIG- Art. 79 b)</t>
  </si>
  <si>
    <t>LIG- Art. 79 f)</t>
  </si>
  <si>
    <t xml:space="preserve">Ganancias no imponibles (mínimo no imponible) </t>
  </si>
  <si>
    <t>Deducción 3ª y 4ª categoría</t>
  </si>
  <si>
    <t>SOLUCIÓN DEL EJERCICIO:</t>
  </si>
  <si>
    <t>LIG- Art. 23 c)</t>
  </si>
  <si>
    <t>Cónyuge</t>
  </si>
  <si>
    <t>LIG- Art. 23 b)</t>
  </si>
  <si>
    <t>Hija 22 años</t>
  </si>
  <si>
    <t>Hija recién nacida (8640/12*2 meses)</t>
  </si>
  <si>
    <t>Suegra</t>
  </si>
  <si>
    <t>Total de Deducciones Personales</t>
  </si>
  <si>
    <t>Ganancia Neta Imponible</t>
  </si>
  <si>
    <t>LIG -Art 23 b)</t>
  </si>
  <si>
    <t>LIG- Art. 90</t>
  </si>
  <si>
    <t>Impuesto a Ingresar</t>
  </si>
  <si>
    <t>{1}</t>
  </si>
  <si>
    <t>$</t>
  </si>
  <si>
    <t>% sobre excedente</t>
  </si>
  <si>
    <t>Impuesto determinado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</si>
  <si>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23, 41, 49, 79, 90 LIG</t>
    </r>
  </si>
  <si>
    <t>e)</t>
  </si>
  <si>
    <t>g)</t>
  </si>
  <si>
    <t>b)</t>
  </si>
  <si>
    <t>h)</t>
  </si>
  <si>
    <t>f)</t>
  </si>
  <si>
    <t>c)</t>
  </si>
  <si>
    <t>a)</t>
  </si>
  <si>
    <t>d)</t>
  </si>
  <si>
    <t xml:space="preserve">a) Para que exista gravabilidad del Impuesto  para las personas físicas y suecesiones indivisas los rendimientos, rentas y enrequecimientos deben ser </t>
  </si>
  <si>
    <t>b) Para que existra gravabilidad del Impuesto no es necesario que los rendimientos, rentas y enrequecimientos sean susceptibles de periocidad para</t>
  </si>
  <si>
    <t>c) Para que exista gravabilidad del Impuesto para las personas físicas y sucesiones indivisas debe existir permanencia de la fuente que produce dicho</t>
  </si>
  <si>
    <t>d) Para que exista gravabilidad del Impuesto para los sujetos empresas no es necesario que exista permanencia de la fuente.</t>
  </si>
  <si>
    <t>f) Para que exista gravabilidad del Impuesto para los sujetos empresas no es necesario que exista habilitación de la fuente que produce dicha renta.</t>
  </si>
  <si>
    <t>artículo 90 de la Ley de Impuestos a las Ganancias.</t>
  </si>
  <si>
    <t>las Ganancias.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</si>
  <si>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Arts.01, 02, 69, 90 LIG;  arts. 01,02 DR</t>
    </r>
  </si>
  <si>
    <t>año calendario. Si bien no existen impedimentos legales para que las sociedades fijen sus cierres de ejercicio en cualquier momento del año calendario.</t>
  </si>
  <si>
    <t>k) Las personas de existencia visible imputarán sus ganancias al año fiscal que comienza el 1 de enero y termina el 31 de diciembre.</t>
  </si>
  <si>
    <t xml:space="preserve">g) Las personas físicas y sucesiones indivisas abonarán el impuesto a las ganancias sobre las ganancias netas de acuerdo a una escala determinada en el </t>
  </si>
  <si>
    <t xml:space="preserve">h) Los sujeto empresas  por sus ganancias netas imponibles, quedan sujetas a la alicuota del 35%, determinada en el artículo 69 de la Ley de Impuestos a </t>
  </si>
  <si>
    <r>
      <rPr>
        <b/>
        <sz val="10"/>
        <color theme="1"/>
        <rFont val="Calibri"/>
        <family val="2"/>
        <scheme val="minor"/>
      </rPr>
      <t>e)</t>
    </r>
    <r>
      <rPr>
        <b/>
        <sz val="11"/>
        <color theme="1"/>
        <rFont val="Calibri"/>
        <family val="2"/>
        <scheme val="minor"/>
      </rPr>
      <t xml:space="preserve"> Para que exista gravabilidad del Impuesto para las personas físicas y sucesiones indivisas es necesario que exista habilitación de la fuente que produce</t>
    </r>
  </si>
  <si>
    <t>l) Las personas de existencia ideal imputarán sus ganancias  al año fiscal en que termine el ejercicio anual correspondiente, generalmente coincide con el</t>
  </si>
  <si>
    <t>Honorarios:</t>
  </si>
  <si>
    <r>
      <t>1.</t>
    </r>
    <r>
      <rPr>
        <sz val="7"/>
        <color theme="1"/>
        <rFont val="Times New Roman"/>
        <family val="1"/>
      </rPr>
      <t xml:space="preserve">       </t>
    </r>
  </si>
  <si>
    <t>Alquiler departamento</t>
  </si>
  <si>
    <t>Sueldo de Profesor:</t>
  </si>
  <si>
    <t>2.</t>
  </si>
  <si>
    <t>3.</t>
  </si>
  <si>
    <t>4.</t>
  </si>
  <si>
    <t>Utilidades de sociedad colectiva:</t>
  </si>
  <si>
    <t>Participación de Pedro como Socio:</t>
  </si>
  <si>
    <t>5.</t>
  </si>
  <si>
    <t>Asignaciones familiares:</t>
  </si>
  <si>
    <t>Deducciones Personales 2013</t>
  </si>
  <si>
    <t>Ganancias no Imponibles (mínimo no imponible)</t>
  </si>
  <si>
    <t>Hijo, hija, hijastro, hijastra menor de 24 años o incapacitado para el trabajo</t>
  </si>
  <si>
    <t>Descendiente en línea recta (nieto, nieta, bisnieto,bisnieta) menor de 24 años o incapacitado para el trabajo</t>
  </si>
  <si>
    <t>Ascendiente (padre, madre, abuelo, abuela, bisabuelo,bisabuela, padrastro, madrastra)</t>
  </si>
  <si>
    <t>Hermano o hermana menor de 24 años o incapacitado para el trabajo</t>
  </si>
  <si>
    <t>Suegro o suegra</t>
  </si>
  <si>
    <t>Yerno o nuera menor de 24 años o incapacitado para el trabajo</t>
  </si>
  <si>
    <t>Deducción especial - Rentas art. 49 y art. 79</t>
  </si>
  <si>
    <t>Deducción especial- Rentas art. 79 inc a), b) y c)</t>
  </si>
  <si>
    <t xml:space="preserve"> -Hija de 25 años. {2}</t>
  </si>
  <si>
    <t xml:space="preserve"> -Hija de 22 años.</t>
  </si>
  <si>
    <t xml:space="preserve"> -Hija recién nacida.</t>
  </si>
  <si>
    <t xml:space="preserve"> -Sobrino de Pedro de 21 años. {3}</t>
  </si>
  <si>
    <t xml:space="preserve">  -Suegra de Pedro.</t>
  </si>
  <si>
    <t>Personas a cargo de Pedro y sin ingresos propios:</t>
  </si>
  <si>
    <t>{2}</t>
  </si>
  <si>
    <t>Hija mayor de 24 años, no corresponde aplicar la deducción  personal</t>
  </si>
  <si>
    <t>{4}</t>
  </si>
  <si>
    <t>Impuesto Determinado {4}</t>
  </si>
  <si>
    <t>{3}</t>
  </si>
  <si>
    <t>Matrícula  profesional :</t>
  </si>
  <si>
    <t>Matricula Profesional</t>
  </si>
  <si>
    <t>Deducciones Generales</t>
  </si>
  <si>
    <t>Aportes Jubilatorios de Autónomos</t>
  </si>
  <si>
    <t>Aportes Jubilatorios de Autónomos:</t>
  </si>
  <si>
    <t>Total deducciones Generales</t>
  </si>
  <si>
    <t>$4.200 +( 15.243* 23%)</t>
  </si>
  <si>
    <t>Escala del Impuesto :</t>
  </si>
  <si>
    <t>Ganancia Neta imponible acumulada</t>
  </si>
  <si>
    <t>Pagarán</t>
  </si>
  <si>
    <t>Más de $</t>
  </si>
  <si>
    <t>A$</t>
  </si>
  <si>
    <t>-</t>
  </si>
  <si>
    <t>Sobre el Excedente</t>
  </si>
  <si>
    <t>Excedente de 30.000</t>
  </si>
  <si>
    <t>Más el:</t>
  </si>
  <si>
    <t>en adelante</t>
  </si>
  <si>
    <t>MESES</t>
  </si>
  <si>
    <t>AÑO</t>
  </si>
  <si>
    <t xml:space="preserve">Asignaciones Familiares: La ley 24.714 establece que las asignaciones familiares son inembargables y no constituyen remuneraciones </t>
  </si>
  <si>
    <t>sujetas a gravámenes. No se encuentran alcanzadas por el Impuesto a las ganancias.</t>
  </si>
  <si>
    <t xml:space="preserve">Sobrino estando a su cargo , menor de 24 años y no teniendo ingresos no corresponde aplicar la deducción ya que dicho familiar no se </t>
  </si>
  <si>
    <t>encuentra enumerado en la ley.</t>
  </si>
</sst>
</file>

<file path=xl/styles.xml><?xml version="1.0" encoding="utf-8"?>
<styleSheet xmlns="http://schemas.openxmlformats.org/spreadsheetml/2006/main">
  <numFmts count="1">
    <numFmt numFmtId="164" formatCode="[$$-2C0A]\ #,##0.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7"/>
      <color theme="1"/>
      <name val="Times New Roman"/>
      <family val="1"/>
    </font>
    <font>
      <sz val="11"/>
      <color rgb="FF000000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7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7" fillId="0" borderId="0" xfId="0" applyFont="1" applyAlignment="1">
      <alignment horizontal="left" indent="5"/>
    </xf>
    <xf numFmtId="0" fontId="8" fillId="0" borderId="0" xfId="0" applyFont="1" applyAlignment="1">
      <alignment horizontal="right"/>
    </xf>
    <xf numFmtId="0" fontId="1" fillId="0" borderId="0" xfId="0" applyFont="1"/>
    <xf numFmtId="4" fontId="9" fillId="0" borderId="0" xfId="0" applyNumberFormat="1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4" fillId="0" borderId="0" xfId="0" applyFont="1" applyAlignment="1">
      <alignment horizontal="left" indent="2"/>
    </xf>
    <xf numFmtId="164" fontId="1" fillId="0" borderId="0" xfId="0" applyNumberFormat="1" applyFont="1"/>
    <xf numFmtId="164" fontId="0" fillId="0" borderId="0" xfId="0" applyNumberFormat="1"/>
    <xf numFmtId="9" fontId="0" fillId="0" borderId="0" xfId="1" applyFont="1"/>
    <xf numFmtId="4" fontId="1" fillId="0" borderId="0" xfId="0" applyNumberFormat="1" applyFont="1" applyAlignment="1">
      <alignment horizontal="left"/>
    </xf>
    <xf numFmtId="9" fontId="1" fillId="0" borderId="0" xfId="1" applyFont="1" applyAlignment="1">
      <alignment horizontal="left"/>
    </xf>
    <xf numFmtId="164" fontId="0" fillId="0" borderId="0" xfId="0" applyNumberFormat="1" applyFont="1"/>
    <xf numFmtId="4" fontId="1" fillId="0" borderId="9" xfId="0" applyNumberFormat="1" applyFont="1" applyBorder="1"/>
    <xf numFmtId="4" fontId="0" fillId="0" borderId="0" xfId="0" applyNumberFormat="1" applyBorder="1"/>
    <xf numFmtId="4" fontId="0" fillId="0" borderId="11" xfId="0" applyNumberFormat="1" applyBorder="1"/>
    <xf numFmtId="4" fontId="15" fillId="0" borderId="9" xfId="0" applyNumberFormat="1" applyFont="1" applyBorder="1"/>
    <xf numFmtId="4" fontId="0" fillId="0" borderId="9" xfId="0" applyNumberFormat="1" applyBorder="1"/>
    <xf numFmtId="4" fontId="1" fillId="0" borderId="0" xfId="0" applyNumberFormat="1" applyFont="1" applyBorder="1"/>
    <xf numFmtId="4" fontId="0" fillId="0" borderId="7" xfId="0" applyNumberFormat="1" applyBorder="1"/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top"/>
    </xf>
    <xf numFmtId="4" fontId="0" fillId="0" borderId="1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6" xfId="0" applyNumberFormat="1" applyBorder="1"/>
    <xf numFmtId="0" fontId="16" fillId="0" borderId="0" xfId="0" applyFont="1"/>
    <xf numFmtId="4" fontId="0" fillId="2" borderId="27" xfId="0" applyNumberFormat="1" applyFill="1" applyBorder="1"/>
    <xf numFmtId="4" fontId="0" fillId="2" borderId="22" xfId="0" applyNumberFormat="1" applyFill="1" applyBorder="1"/>
    <xf numFmtId="4" fontId="0" fillId="2" borderId="23" xfId="0" applyNumberFormat="1" applyFill="1" applyBorder="1"/>
    <xf numFmtId="4" fontId="0" fillId="2" borderId="18" xfId="0" applyNumberFormat="1" applyFill="1" applyBorder="1"/>
    <xf numFmtId="4" fontId="0" fillId="2" borderId="25" xfId="0" applyNumberFormat="1" applyFill="1" applyBorder="1"/>
    <xf numFmtId="4" fontId="0" fillId="2" borderId="26" xfId="0" applyNumberFormat="1" applyFill="1" applyBorder="1"/>
    <xf numFmtId="4" fontId="0" fillId="2" borderId="9" xfId="0" applyNumberFormat="1" applyFill="1" applyBorder="1"/>
    <xf numFmtId="4" fontId="0" fillId="2" borderId="0" xfId="0" applyNumberFormat="1" applyFill="1" applyBorder="1"/>
    <xf numFmtId="4" fontId="0" fillId="2" borderId="24" xfId="0" applyNumberFormat="1" applyFill="1" applyBorder="1"/>
    <xf numFmtId="4" fontId="0" fillId="2" borderId="4" xfId="0" applyNumberFormat="1" applyFill="1" applyBorder="1"/>
    <xf numFmtId="4" fontId="0" fillId="2" borderId="5" xfId="0" applyNumberFormat="1" applyFill="1" applyBorder="1"/>
    <xf numFmtId="4" fontId="0" fillId="2" borderId="32" xfId="0" applyNumberFormat="1" applyFill="1" applyBorder="1"/>
    <xf numFmtId="164" fontId="1" fillId="2" borderId="3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center" vertical="center"/>
    </xf>
    <xf numFmtId="164" fontId="1" fillId="2" borderId="31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indent="2"/>
    </xf>
    <xf numFmtId="4" fontId="1" fillId="0" borderId="7" xfId="0" applyNumberFormat="1" applyFont="1" applyBorder="1"/>
    <xf numFmtId="4" fontId="0" fillId="0" borderId="15" xfId="0" applyNumberFormat="1" applyBorder="1"/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0" xfId="0" applyNumberFormat="1" applyFont="1" applyBorder="1"/>
    <xf numFmtId="4" fontId="15" fillId="0" borderId="0" xfId="0" applyNumberFormat="1" applyFont="1" applyBorder="1"/>
    <xf numFmtId="4" fontId="1" fillId="0" borderId="16" xfId="0" applyNumberFormat="1" applyFont="1" applyBorder="1"/>
    <xf numFmtId="4" fontId="1" fillId="0" borderId="11" xfId="0" applyNumberFormat="1" applyFont="1" applyBorder="1"/>
    <xf numFmtId="4" fontId="15" fillId="0" borderId="14" xfId="0" applyNumberFormat="1" applyFont="1" applyBorder="1"/>
    <xf numFmtId="4" fontId="15" fillId="0" borderId="15" xfId="0" applyNumberFormat="1" applyFont="1" applyBorder="1"/>
    <xf numFmtId="4" fontId="15" fillId="0" borderId="10" xfId="0" applyNumberFormat="1" applyFont="1" applyBorder="1"/>
    <xf numFmtId="4" fontId="15" fillId="0" borderId="16" xfId="0" applyNumberFormat="1" applyFont="1" applyBorder="1"/>
    <xf numFmtId="4" fontId="0" fillId="0" borderId="17" xfId="0" applyNumberFormat="1" applyBorder="1"/>
    <xf numFmtId="4" fontId="1" fillId="0" borderId="17" xfId="0" applyNumberFormat="1" applyFont="1" applyBorder="1"/>
    <xf numFmtId="4" fontId="1" fillId="0" borderId="17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9" fontId="0" fillId="0" borderId="17" xfId="1" applyNumberFormat="1" applyFont="1" applyBorder="1"/>
    <xf numFmtId="9" fontId="1" fillId="0" borderId="0" xfId="1" applyFont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/>
    <xf numFmtId="4" fontId="0" fillId="0" borderId="7" xfId="0" applyNumberFormat="1" applyFill="1" applyBorder="1"/>
    <xf numFmtId="4" fontId="0" fillId="0" borderId="11" xfId="0" applyNumberFormat="1" applyFill="1" applyBorder="1"/>
    <xf numFmtId="4" fontId="0" fillId="0" borderId="10" xfId="0" applyNumberFormat="1" applyFill="1" applyBorder="1"/>
    <xf numFmtId="4" fontId="0" fillId="0" borderId="16" xfId="0" applyNumberFormat="1" applyFill="1" applyBorder="1"/>
    <xf numFmtId="4" fontId="1" fillId="0" borderId="10" xfId="0" applyNumberFormat="1" applyFont="1" applyFill="1" applyBorder="1"/>
    <xf numFmtId="4" fontId="1" fillId="0" borderId="16" xfId="0" applyNumberFormat="1" applyFont="1" applyFill="1" applyBorder="1"/>
    <xf numFmtId="4" fontId="2" fillId="0" borderId="1" xfId="0" applyNumberFormat="1" applyFont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left" vertical="center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view="pageLayout" zoomScale="80" zoomScalePageLayoutView="80" workbookViewId="0">
      <selection activeCell="E35" sqref="E35"/>
    </sheetView>
  </sheetViews>
  <sheetFormatPr baseColWidth="10" defaultColWidth="11.5703125" defaultRowHeight="15"/>
  <cols>
    <col min="1" max="16384" width="11.5703125" style="1"/>
  </cols>
  <sheetData>
    <row r="1" spans="1:11" ht="15.75">
      <c r="A1" s="3" t="s">
        <v>8</v>
      </c>
    </row>
    <row r="2" spans="1:11" ht="15.75" thickBot="1"/>
    <row r="3" spans="1:11">
      <c r="A3" s="88" t="s">
        <v>91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ht="15.75" thickBot="1">
      <c r="A4" s="91"/>
      <c r="B4" s="92"/>
      <c r="C4" s="92"/>
      <c r="D4" s="92"/>
      <c r="E4" s="92"/>
      <c r="F4" s="92"/>
      <c r="G4" s="92"/>
      <c r="H4" s="92"/>
      <c r="I4" s="92"/>
      <c r="J4" s="92"/>
      <c r="K4" s="93"/>
    </row>
    <row r="6" spans="1:11">
      <c r="A6" s="2" t="s">
        <v>0</v>
      </c>
    </row>
    <row r="7" spans="1:11">
      <c r="A7" s="4" t="s">
        <v>6</v>
      </c>
    </row>
    <row r="8" spans="1:11">
      <c r="A8" s="8" t="s">
        <v>7</v>
      </c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 t="s">
        <v>84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 t="s">
        <v>85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 t="s">
        <v>86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 t="s">
        <v>87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 t="s">
        <v>96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 t="s">
        <v>88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 t="s">
        <v>94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 t="s">
        <v>89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 t="s">
        <v>95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 t="s">
        <v>90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 t="s">
        <v>93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 t="s">
        <v>97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 t="s">
        <v>92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37"/>
      <c r="D31" s="2"/>
      <c r="E31" s="2"/>
      <c r="F31" s="2"/>
      <c r="G31" s="2"/>
      <c r="H31" s="2"/>
      <c r="I31" s="2"/>
      <c r="J31" s="2"/>
      <c r="K31" s="2"/>
    </row>
  </sheetData>
  <mergeCells count="1">
    <mergeCell ref="A3:K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&amp;L&amp;"-,Negrita"&amp;K00-044GUÍA DE TRABAJOS PRÁCTICOS.UNIDAD III&amp;R&amp;"-,Negrita Cursiva"&amp;K00-045Consuelo Castellano Garzón</oddHeader>
    <oddFooter>&amp;L&amp;G &amp;C&amp;"-,Negrita"&amp;K00-048UCC. FACEA. IMPUESTOS I. Cát. "B"&amp;R&amp;"-,Negrita"&amp;K00-048Página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Layout" zoomScale="85" zoomScalePageLayoutView="85" workbookViewId="0"/>
  </sheetViews>
  <sheetFormatPr baseColWidth="10" defaultColWidth="11.5703125" defaultRowHeight="15"/>
  <cols>
    <col min="1" max="16384" width="11.5703125" style="1"/>
  </cols>
  <sheetData>
    <row r="1" spans="1:11" ht="15.75">
      <c r="A1" s="3" t="s">
        <v>13</v>
      </c>
    </row>
    <row r="2" spans="1:11" ht="15.75" thickBot="1"/>
    <row r="3" spans="1:11">
      <c r="A3" s="88" t="s">
        <v>32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ht="15.75" thickBot="1">
      <c r="A4" s="91"/>
      <c r="B4" s="92"/>
      <c r="C4" s="92"/>
      <c r="D4" s="92"/>
      <c r="E4" s="92"/>
      <c r="F4" s="92"/>
      <c r="G4" s="92"/>
      <c r="H4" s="92"/>
      <c r="I4" s="92"/>
      <c r="J4" s="92"/>
      <c r="K4" s="93"/>
    </row>
    <row r="6" spans="1:11">
      <c r="A6" s="2" t="s">
        <v>0</v>
      </c>
    </row>
    <row r="8" spans="1:11">
      <c r="A8" s="4" t="s">
        <v>14</v>
      </c>
    </row>
    <row r="9" spans="1:11">
      <c r="A9" s="9" t="s">
        <v>15</v>
      </c>
      <c r="B9" s="8"/>
      <c r="C9" s="8"/>
    </row>
    <row r="10" spans="1:11">
      <c r="A10" s="9"/>
      <c r="B10" s="8"/>
      <c r="C10" s="8"/>
    </row>
    <row r="11" spans="1:11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 t="s">
        <v>18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10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10" t="s">
        <v>21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 t="s">
        <v>22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10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10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10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 t="s">
        <v>31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1">
    <mergeCell ref="A3:K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&amp;L&amp;"-,Negrita"&amp;K00-044GUÍA DE TRABAJOS PRÁCTICOS.UNIDAD III&amp;R&amp;"-,Negrita Cursiva"&amp;K00-045Consuelo Castellano Garzón</oddHeader>
    <oddFooter>&amp;L&amp;G &amp;C&amp;"-,Negrita"&amp;K00-048UCC. FACEA. IMPUESTOS I. Cát. "B"&amp;R&amp;"-,Negrita"&amp;K00-048Página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0"/>
  <sheetViews>
    <sheetView view="pageLayout" workbookViewId="0">
      <selection activeCell="J92" sqref="J92"/>
    </sheetView>
  </sheetViews>
  <sheetFormatPr baseColWidth="10" defaultColWidth="11.5703125" defaultRowHeight="15"/>
  <cols>
    <col min="1" max="4" width="11.5703125" style="1"/>
    <col min="5" max="5" width="21.140625" style="1" customWidth="1"/>
    <col min="6" max="16384" width="11.5703125" style="1"/>
  </cols>
  <sheetData>
    <row r="1" spans="1:11" ht="15.75">
      <c r="A1" s="3" t="s">
        <v>33</v>
      </c>
    </row>
    <row r="2" spans="1:11" ht="15.75" thickBot="1"/>
    <row r="3" spans="1:11">
      <c r="A3" s="88" t="s">
        <v>75</v>
      </c>
      <c r="B3" s="98"/>
      <c r="C3" s="98"/>
      <c r="D3" s="98"/>
      <c r="E3" s="98"/>
      <c r="F3" s="98"/>
      <c r="G3" s="98"/>
      <c r="H3" s="98"/>
      <c r="I3" s="98"/>
      <c r="J3" s="99"/>
    </row>
    <row r="4" spans="1:11" ht="15.75" thickBot="1">
      <c r="A4" s="100"/>
      <c r="B4" s="101"/>
      <c r="C4" s="101"/>
      <c r="D4" s="101"/>
      <c r="E4" s="101"/>
      <c r="F4" s="101"/>
      <c r="G4" s="101"/>
      <c r="H4" s="101"/>
      <c r="I4" s="101"/>
      <c r="J4" s="102"/>
    </row>
    <row r="5" spans="1:11" ht="15.75" thickBot="1"/>
    <row r="6" spans="1:11">
      <c r="A6" s="2" t="s">
        <v>0</v>
      </c>
      <c r="E6" s="79">
        <v>1</v>
      </c>
      <c r="F6" s="34" t="s">
        <v>148</v>
      </c>
    </row>
    <row r="7" spans="1:11" ht="15.75" thickBot="1">
      <c r="E7" s="80">
        <v>12</v>
      </c>
      <c r="F7" s="36" t="s">
        <v>147</v>
      </c>
    </row>
    <row r="8" spans="1:11" ht="15.75">
      <c r="A8" s="11" t="s">
        <v>34</v>
      </c>
    </row>
    <row r="9" spans="1:11" ht="15.75">
      <c r="A9" s="11"/>
    </row>
    <row r="10" spans="1:11">
      <c r="A10" s="4" t="s">
        <v>35</v>
      </c>
    </row>
    <row r="11" spans="1:11">
      <c r="A11" s="5"/>
      <c r="F11" s="13"/>
    </row>
    <row r="12" spans="1:11">
      <c r="A12" s="5" t="s">
        <v>99</v>
      </c>
      <c r="B12" s="1" t="s">
        <v>98</v>
      </c>
      <c r="C12" s="13">
        <v>5000</v>
      </c>
      <c r="E12" s="1" t="s">
        <v>130</v>
      </c>
      <c r="G12" s="2">
        <v>650</v>
      </c>
      <c r="H12" s="2" t="s">
        <v>45</v>
      </c>
    </row>
    <row r="13" spans="1:11">
      <c r="A13" s="5"/>
      <c r="C13" s="13"/>
      <c r="G13" s="2"/>
      <c r="H13" s="2"/>
    </row>
    <row r="14" spans="1:11">
      <c r="A14" s="5" t="s">
        <v>102</v>
      </c>
      <c r="B14" s="1" t="s">
        <v>100</v>
      </c>
      <c r="D14" s="13">
        <v>4500</v>
      </c>
      <c r="E14" s="2" t="s">
        <v>45</v>
      </c>
    </row>
    <row r="15" spans="1:11">
      <c r="A15" s="5"/>
      <c r="D15" s="13"/>
      <c r="E15" s="2"/>
    </row>
    <row r="16" spans="1:11">
      <c r="A16" s="5" t="s">
        <v>103</v>
      </c>
      <c r="B16" s="1" t="s">
        <v>101</v>
      </c>
      <c r="D16" s="13">
        <v>4500</v>
      </c>
      <c r="K16" s="13"/>
    </row>
    <row r="17" spans="1:11">
      <c r="A17" s="5"/>
      <c r="D17" s="13"/>
      <c r="K17" s="13"/>
    </row>
    <row r="18" spans="1:11">
      <c r="A18" s="5" t="s">
        <v>104</v>
      </c>
      <c r="B18" s="1" t="s">
        <v>105</v>
      </c>
      <c r="E18" s="13">
        <v>200000</v>
      </c>
      <c r="I18" s="12"/>
      <c r="K18" s="13"/>
    </row>
    <row r="19" spans="1:11">
      <c r="A19" s="5"/>
      <c r="B19" s="1" t="s">
        <v>106</v>
      </c>
      <c r="E19" s="76">
        <v>0.3</v>
      </c>
    </row>
    <row r="20" spans="1:11">
      <c r="A20" s="5"/>
      <c r="B20" s="20" t="s">
        <v>134</v>
      </c>
      <c r="C20" s="56"/>
      <c r="D20" s="20"/>
      <c r="E20" s="13">
        <v>5333</v>
      </c>
      <c r="H20" s="20"/>
      <c r="I20" s="12"/>
    </row>
    <row r="21" spans="1:11">
      <c r="A21" s="5"/>
      <c r="B21" s="20"/>
      <c r="C21" s="56"/>
      <c r="D21" s="20"/>
      <c r="E21" s="17"/>
      <c r="H21" s="20"/>
      <c r="I21" s="12"/>
    </row>
    <row r="22" spans="1:11">
      <c r="A22" s="5" t="s">
        <v>107</v>
      </c>
      <c r="B22" s="1" t="s">
        <v>108</v>
      </c>
      <c r="D22" s="13">
        <v>4300</v>
      </c>
      <c r="E22" s="1" t="s">
        <v>71</v>
      </c>
      <c r="G22" s="2"/>
      <c r="I22" s="12"/>
      <c r="J22" s="16"/>
    </row>
    <row r="23" spans="1:11">
      <c r="A23" s="5"/>
      <c r="H23" s="14"/>
    </row>
    <row r="24" spans="1:11">
      <c r="A24" s="2" t="s">
        <v>36</v>
      </c>
    </row>
    <row r="25" spans="1:11">
      <c r="A25" s="2"/>
    </row>
    <row r="26" spans="1:11">
      <c r="A26" s="1" t="s">
        <v>124</v>
      </c>
    </row>
    <row r="27" spans="1:11">
      <c r="A27" s="1" t="s">
        <v>119</v>
      </c>
    </row>
    <row r="28" spans="1:11">
      <c r="A28" s="1" t="s">
        <v>120</v>
      </c>
    </row>
    <row r="29" spans="1:11">
      <c r="A29" s="1" t="s">
        <v>121</v>
      </c>
      <c r="C29" s="81">
        <v>2</v>
      </c>
      <c r="D29" s="81" t="s">
        <v>147</v>
      </c>
    </row>
    <row r="30" spans="1:11">
      <c r="A30" s="1" t="s">
        <v>122</v>
      </c>
    </row>
    <row r="31" spans="1:11">
      <c r="A31" s="1" t="s">
        <v>123</v>
      </c>
    </row>
    <row r="35" spans="1:10" ht="15.75" thickBot="1"/>
    <row r="36" spans="1:10" ht="15.75" thickBot="1">
      <c r="A36" s="94" t="s">
        <v>109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>
      <c r="A37" s="38" t="s">
        <v>110</v>
      </c>
      <c r="B37" s="39"/>
      <c r="C37" s="39"/>
      <c r="D37" s="39"/>
      <c r="E37" s="39"/>
      <c r="F37" s="39"/>
      <c r="G37" s="39"/>
      <c r="H37" s="39"/>
      <c r="I37" s="40"/>
      <c r="J37" s="50">
        <v>15552</v>
      </c>
    </row>
    <row r="38" spans="1:10">
      <c r="A38" s="38" t="s">
        <v>61</v>
      </c>
      <c r="B38" s="39"/>
      <c r="C38" s="39"/>
      <c r="D38" s="39"/>
      <c r="E38" s="39"/>
      <c r="F38" s="39"/>
      <c r="G38" s="39"/>
      <c r="H38" s="39"/>
      <c r="I38" s="40"/>
      <c r="J38" s="51">
        <v>17280</v>
      </c>
    </row>
    <row r="39" spans="1:10">
      <c r="A39" s="41" t="s">
        <v>111</v>
      </c>
      <c r="B39" s="42"/>
      <c r="C39" s="42"/>
      <c r="D39" s="42"/>
      <c r="E39" s="42"/>
      <c r="F39" s="42"/>
      <c r="G39" s="42"/>
      <c r="H39" s="42"/>
      <c r="I39" s="43"/>
      <c r="J39" s="52">
        <v>8640</v>
      </c>
    </row>
    <row r="40" spans="1:10">
      <c r="A40" s="44" t="s">
        <v>112</v>
      </c>
      <c r="B40" s="45"/>
      <c r="C40" s="45"/>
      <c r="D40" s="45"/>
      <c r="E40" s="45"/>
      <c r="F40" s="45"/>
      <c r="G40" s="45"/>
      <c r="H40" s="45"/>
      <c r="I40" s="46"/>
      <c r="J40" s="53">
        <v>6480</v>
      </c>
    </row>
    <row r="41" spans="1:10">
      <c r="A41" s="44" t="s">
        <v>113</v>
      </c>
      <c r="B41" s="45"/>
      <c r="C41" s="45"/>
      <c r="D41" s="45"/>
      <c r="E41" s="45"/>
      <c r="F41" s="45"/>
      <c r="G41" s="45"/>
      <c r="H41" s="45"/>
      <c r="I41" s="46"/>
      <c r="J41" s="54"/>
    </row>
    <row r="42" spans="1:10">
      <c r="A42" s="44" t="s">
        <v>114</v>
      </c>
      <c r="B42" s="45"/>
      <c r="C42" s="45"/>
      <c r="D42" s="45"/>
      <c r="E42" s="45"/>
      <c r="F42" s="45"/>
      <c r="G42" s="45"/>
      <c r="H42" s="45"/>
      <c r="I42" s="46"/>
      <c r="J42" s="54"/>
    </row>
    <row r="43" spans="1:10">
      <c r="A43" s="44" t="s">
        <v>115</v>
      </c>
      <c r="B43" s="45"/>
      <c r="C43" s="45"/>
      <c r="D43" s="45"/>
      <c r="E43" s="45"/>
      <c r="F43" s="45"/>
      <c r="G43" s="45"/>
      <c r="H43" s="45"/>
      <c r="I43" s="46"/>
      <c r="J43" s="54"/>
    </row>
    <row r="44" spans="1:10">
      <c r="A44" s="44" t="s">
        <v>116</v>
      </c>
      <c r="B44" s="45"/>
      <c r="C44" s="45"/>
      <c r="D44" s="45"/>
      <c r="E44" s="45"/>
      <c r="F44" s="45"/>
      <c r="G44" s="45"/>
      <c r="H44" s="45"/>
      <c r="I44" s="46"/>
      <c r="J44" s="54"/>
    </row>
    <row r="45" spans="1:10">
      <c r="A45" s="41" t="s">
        <v>117</v>
      </c>
      <c r="B45" s="42"/>
      <c r="C45" s="42"/>
      <c r="D45" s="42"/>
      <c r="E45" s="42"/>
      <c r="F45" s="42"/>
      <c r="G45" s="42"/>
      <c r="H45" s="42"/>
      <c r="I45" s="43"/>
      <c r="J45" s="52">
        <v>15552</v>
      </c>
    </row>
    <row r="46" spans="1:10" ht="15.75" thickBot="1">
      <c r="A46" s="47" t="s">
        <v>118</v>
      </c>
      <c r="B46" s="48"/>
      <c r="C46" s="48"/>
      <c r="D46" s="48"/>
      <c r="E46" s="48"/>
      <c r="F46" s="48"/>
      <c r="G46" s="48"/>
      <c r="H46" s="48"/>
      <c r="I46" s="49"/>
      <c r="J46" s="55">
        <v>74649.600000000006</v>
      </c>
    </row>
    <row r="50" spans="1:5">
      <c r="A50" s="2" t="s">
        <v>137</v>
      </c>
    </row>
    <row r="52" spans="1:5">
      <c r="A52" s="72" t="s">
        <v>138</v>
      </c>
      <c r="B52" s="72"/>
      <c r="C52" s="72"/>
      <c r="D52" s="97" t="s">
        <v>139</v>
      </c>
      <c r="E52" s="97"/>
    </row>
    <row r="53" spans="1:5">
      <c r="A53" s="73" t="s">
        <v>140</v>
      </c>
      <c r="B53" s="73" t="s">
        <v>141</v>
      </c>
      <c r="C53" s="73" t="s">
        <v>72</v>
      </c>
      <c r="D53" s="73" t="s">
        <v>145</v>
      </c>
      <c r="E53" s="73" t="s">
        <v>143</v>
      </c>
    </row>
    <row r="54" spans="1:5">
      <c r="A54" s="74">
        <v>0</v>
      </c>
      <c r="B54" s="71">
        <v>10000</v>
      </c>
      <c r="C54" s="71" t="s">
        <v>142</v>
      </c>
      <c r="D54" s="75">
        <v>0.09</v>
      </c>
      <c r="E54" s="71">
        <v>0</v>
      </c>
    </row>
    <row r="55" spans="1:5">
      <c r="A55" s="71">
        <v>10000</v>
      </c>
      <c r="B55" s="71">
        <v>20000</v>
      </c>
      <c r="C55" s="71">
        <v>900</v>
      </c>
      <c r="D55" s="75">
        <v>0.14000000000000001</v>
      </c>
      <c r="E55" s="71">
        <v>10000</v>
      </c>
    </row>
    <row r="56" spans="1:5">
      <c r="A56" s="71">
        <v>20000</v>
      </c>
      <c r="B56" s="71">
        <v>30000</v>
      </c>
      <c r="C56" s="71">
        <v>2300</v>
      </c>
      <c r="D56" s="75">
        <v>0.19</v>
      </c>
      <c r="E56" s="71">
        <v>20000</v>
      </c>
    </row>
    <row r="57" spans="1:5">
      <c r="A57" s="71">
        <v>30000</v>
      </c>
      <c r="B57" s="71">
        <v>60000</v>
      </c>
      <c r="C57" s="71">
        <v>4200</v>
      </c>
      <c r="D57" s="75">
        <v>0.23</v>
      </c>
      <c r="E57" s="71">
        <v>30000</v>
      </c>
    </row>
    <row r="58" spans="1:5">
      <c r="A58" s="71">
        <v>60000</v>
      </c>
      <c r="B58" s="71">
        <v>90000</v>
      </c>
      <c r="C58" s="71">
        <v>11000</v>
      </c>
      <c r="D58" s="75">
        <v>0.27</v>
      </c>
      <c r="E58" s="71">
        <v>60000</v>
      </c>
    </row>
    <row r="59" spans="1:5">
      <c r="A59" s="71">
        <v>90000</v>
      </c>
      <c r="B59" s="71">
        <v>120000</v>
      </c>
      <c r="C59" s="71">
        <v>19200</v>
      </c>
      <c r="D59" s="75">
        <v>0.31</v>
      </c>
      <c r="E59" s="71">
        <v>90000</v>
      </c>
    </row>
    <row r="60" spans="1:5">
      <c r="A60" s="71">
        <v>120000</v>
      </c>
      <c r="B60" s="71" t="s">
        <v>146</v>
      </c>
      <c r="C60" s="71">
        <v>28500</v>
      </c>
      <c r="D60" s="75">
        <v>0.35</v>
      </c>
      <c r="E60" s="71">
        <v>120000</v>
      </c>
    </row>
    <row r="65" spans="1:8" ht="15.75" thickBot="1">
      <c r="A65" s="2" t="s">
        <v>59</v>
      </c>
      <c r="B65" s="2"/>
    </row>
    <row r="66" spans="1:8" ht="15.75" thickBot="1">
      <c r="A66" s="61" t="s">
        <v>37</v>
      </c>
      <c r="B66" s="62"/>
      <c r="C66" s="62"/>
      <c r="D66" s="62"/>
      <c r="E66" s="62"/>
      <c r="F66" s="63" t="s">
        <v>41</v>
      </c>
      <c r="G66" s="59" t="s">
        <v>42</v>
      </c>
      <c r="H66" s="60" t="s">
        <v>38</v>
      </c>
    </row>
    <row r="67" spans="1:8">
      <c r="A67" s="19" t="s">
        <v>39</v>
      </c>
      <c r="B67" s="20"/>
      <c r="C67" s="20"/>
      <c r="D67" s="20"/>
      <c r="E67" s="20"/>
      <c r="F67" s="25"/>
      <c r="G67" s="82"/>
      <c r="H67" s="83"/>
    </row>
    <row r="68" spans="1:8">
      <c r="A68" s="22" t="s">
        <v>40</v>
      </c>
      <c r="B68" s="20"/>
      <c r="C68" s="20"/>
      <c r="D68" s="20"/>
      <c r="E68" s="20"/>
      <c r="F68" s="77"/>
      <c r="G68" s="82"/>
      <c r="H68" s="83"/>
    </row>
    <row r="69" spans="1:8">
      <c r="A69" s="23" t="s">
        <v>43</v>
      </c>
      <c r="B69" s="20"/>
      <c r="C69" s="20"/>
      <c r="D69" s="20"/>
      <c r="E69" s="20"/>
      <c r="F69" s="77">
        <v>3</v>
      </c>
      <c r="G69" s="82" t="s">
        <v>44</v>
      </c>
      <c r="H69" s="83">
        <f>D14*E7</f>
        <v>54000</v>
      </c>
    </row>
    <row r="70" spans="1:8">
      <c r="A70" s="23"/>
      <c r="B70" s="20"/>
      <c r="C70" s="20"/>
      <c r="D70" s="20"/>
      <c r="E70" s="20"/>
      <c r="F70" s="77"/>
      <c r="G70" s="82"/>
      <c r="H70" s="83"/>
    </row>
    <row r="71" spans="1:8">
      <c r="A71" s="22" t="s">
        <v>46</v>
      </c>
      <c r="B71" s="20"/>
      <c r="C71" s="20"/>
      <c r="D71" s="20"/>
      <c r="E71" s="20"/>
      <c r="F71" s="77"/>
      <c r="G71" s="82"/>
      <c r="H71" s="83"/>
    </row>
    <row r="72" spans="1:8">
      <c r="A72" s="23" t="s">
        <v>47</v>
      </c>
      <c r="B72" s="20"/>
      <c r="C72" s="20"/>
      <c r="D72" s="20"/>
      <c r="E72" s="20"/>
      <c r="F72" s="77">
        <v>5</v>
      </c>
      <c r="G72" s="82" t="s">
        <v>48</v>
      </c>
      <c r="H72" s="83">
        <f>E18*E19</f>
        <v>60000</v>
      </c>
    </row>
    <row r="73" spans="1:8">
      <c r="A73" s="23"/>
      <c r="B73" s="20"/>
      <c r="C73" s="20"/>
      <c r="D73" s="20"/>
      <c r="E73" s="20"/>
      <c r="F73" s="77"/>
      <c r="G73" s="82"/>
      <c r="H73" s="83"/>
    </row>
    <row r="74" spans="1:8">
      <c r="A74" s="22" t="s">
        <v>49</v>
      </c>
      <c r="B74" s="20"/>
      <c r="C74" s="20"/>
      <c r="D74" s="20"/>
      <c r="E74" s="20"/>
      <c r="F74" s="77"/>
      <c r="G74" s="82"/>
      <c r="H74" s="83"/>
    </row>
    <row r="75" spans="1:8">
      <c r="A75" s="23" t="s">
        <v>50</v>
      </c>
      <c r="B75" s="20"/>
      <c r="C75" s="20"/>
      <c r="D75" s="20"/>
      <c r="E75" s="20"/>
      <c r="F75" s="77">
        <v>2</v>
      </c>
      <c r="G75" s="82" t="s">
        <v>56</v>
      </c>
      <c r="H75" s="83">
        <f>C12</f>
        <v>5000</v>
      </c>
    </row>
    <row r="76" spans="1:8">
      <c r="A76" s="23" t="s">
        <v>131</v>
      </c>
      <c r="B76" s="20"/>
      <c r="C76" s="20"/>
      <c r="D76" s="20"/>
      <c r="E76" s="20"/>
      <c r="F76" s="77"/>
      <c r="G76" s="82"/>
      <c r="H76" s="83">
        <f>-G12*E7</f>
        <v>-7800</v>
      </c>
    </row>
    <row r="77" spans="1:8">
      <c r="A77" s="23" t="s">
        <v>51</v>
      </c>
      <c r="B77" s="20"/>
      <c r="C77" s="20"/>
      <c r="D77" s="20"/>
      <c r="E77" s="20"/>
      <c r="F77" s="77">
        <v>4</v>
      </c>
      <c r="G77" s="82" t="s">
        <v>55</v>
      </c>
      <c r="H77" s="83">
        <f>D16</f>
        <v>4500</v>
      </c>
    </row>
    <row r="78" spans="1:8" ht="15.75" thickBot="1">
      <c r="A78" s="23"/>
      <c r="B78" s="20"/>
      <c r="C78" s="20"/>
      <c r="D78" s="20"/>
      <c r="E78" s="20"/>
      <c r="F78" s="77"/>
      <c r="G78" s="82"/>
      <c r="H78" s="83"/>
    </row>
    <row r="79" spans="1:8" ht="15.75" thickBot="1">
      <c r="A79" s="61" t="s">
        <v>52</v>
      </c>
      <c r="B79" s="62"/>
      <c r="C79" s="62"/>
      <c r="D79" s="58"/>
      <c r="E79" s="58"/>
      <c r="F79" s="78"/>
      <c r="G79" s="84"/>
      <c r="H79" s="85">
        <f>SUM(H69:H78)</f>
        <v>115700</v>
      </c>
    </row>
    <row r="80" spans="1:8">
      <c r="A80" s="22" t="s">
        <v>132</v>
      </c>
      <c r="B80" s="64"/>
      <c r="C80" s="20"/>
      <c r="D80" s="20"/>
      <c r="E80" s="20"/>
      <c r="F80" s="77"/>
      <c r="G80" s="82"/>
      <c r="H80" s="83"/>
    </row>
    <row r="81" spans="1:8" ht="15.75" thickBot="1">
      <c r="A81" s="23" t="s">
        <v>133</v>
      </c>
      <c r="B81" s="20"/>
      <c r="C81" s="20"/>
      <c r="D81" s="20"/>
      <c r="E81" s="20"/>
      <c r="F81" s="25"/>
      <c r="G81" s="82"/>
      <c r="H81" s="83">
        <f>-E20</f>
        <v>-5333</v>
      </c>
    </row>
    <row r="82" spans="1:8" ht="15.75" thickBot="1">
      <c r="A82" s="61" t="s">
        <v>135</v>
      </c>
      <c r="B82" s="62"/>
      <c r="C82" s="62"/>
      <c r="D82" s="62"/>
      <c r="E82" s="62"/>
      <c r="F82" s="63"/>
      <c r="G82" s="86"/>
      <c r="H82" s="87">
        <f>H81</f>
        <v>-5333</v>
      </c>
    </row>
    <row r="83" spans="1:8">
      <c r="A83" s="23"/>
      <c r="B83" s="20"/>
      <c r="C83" s="20"/>
      <c r="D83" s="20"/>
      <c r="E83" s="20"/>
      <c r="F83" s="25"/>
      <c r="G83" s="82"/>
      <c r="H83" s="83"/>
    </row>
    <row r="84" spans="1:8">
      <c r="A84" s="22" t="s">
        <v>53</v>
      </c>
      <c r="B84" s="64"/>
      <c r="C84" s="20"/>
      <c r="D84" s="20"/>
      <c r="E84" s="20"/>
      <c r="F84" s="25"/>
      <c r="G84" s="82"/>
      <c r="H84" s="83"/>
    </row>
    <row r="85" spans="1:8">
      <c r="A85" s="23" t="s">
        <v>57</v>
      </c>
      <c r="B85" s="20"/>
      <c r="C85" s="20"/>
      <c r="D85" s="20"/>
      <c r="E85" s="20"/>
      <c r="F85" s="25"/>
      <c r="G85" s="82" t="s">
        <v>54</v>
      </c>
      <c r="H85" s="83">
        <f>-J37</f>
        <v>-15552</v>
      </c>
    </row>
    <row r="86" spans="1:8">
      <c r="A86" s="23" t="s">
        <v>58</v>
      </c>
      <c r="B86" s="20"/>
      <c r="C86" s="20"/>
      <c r="D86" s="20"/>
      <c r="E86" s="20"/>
      <c r="F86" s="25"/>
      <c r="G86" s="82" t="s">
        <v>60</v>
      </c>
      <c r="H86" s="83">
        <f>-J45</f>
        <v>-15552</v>
      </c>
    </row>
    <row r="87" spans="1:8">
      <c r="A87" s="23" t="s">
        <v>61</v>
      </c>
      <c r="B87" s="20"/>
      <c r="C87" s="20"/>
      <c r="D87" s="20"/>
      <c r="E87" s="20"/>
      <c r="F87" s="25"/>
      <c r="G87" s="82" t="s">
        <v>62</v>
      </c>
      <c r="H87" s="83">
        <f>-J38</f>
        <v>-17280</v>
      </c>
    </row>
    <row r="88" spans="1:8">
      <c r="A88" s="23" t="s">
        <v>63</v>
      </c>
      <c r="B88" s="20"/>
      <c r="C88" s="20"/>
      <c r="D88" s="20"/>
      <c r="E88" s="20"/>
      <c r="F88" s="25"/>
      <c r="G88" s="82" t="s">
        <v>62</v>
      </c>
      <c r="H88" s="83">
        <f>-J39</f>
        <v>-8640</v>
      </c>
    </row>
    <row r="89" spans="1:8">
      <c r="A89" s="23" t="s">
        <v>64</v>
      </c>
      <c r="B89" s="20"/>
      <c r="C89" s="20"/>
      <c r="D89" s="20"/>
      <c r="E89" s="20"/>
      <c r="F89" s="25"/>
      <c r="G89" s="82" t="str">
        <f>G88</f>
        <v>LIG- Art. 23 b)</v>
      </c>
      <c r="H89" s="83">
        <f>-J39/E7*C29</f>
        <v>-1440</v>
      </c>
    </row>
    <row r="90" spans="1:8" ht="15.75" thickBot="1">
      <c r="A90" s="23" t="s">
        <v>65</v>
      </c>
      <c r="B90" s="20"/>
      <c r="C90" s="20"/>
      <c r="D90" s="20"/>
      <c r="E90" s="20"/>
      <c r="F90" s="25"/>
      <c r="G90" s="82" t="s">
        <v>68</v>
      </c>
      <c r="H90" s="83">
        <f>-J40</f>
        <v>-6480</v>
      </c>
    </row>
    <row r="91" spans="1:8" ht="15.75" thickBot="1">
      <c r="A91" s="67" t="s">
        <v>66</v>
      </c>
      <c r="B91" s="68"/>
      <c r="C91" s="68"/>
      <c r="D91" s="68"/>
      <c r="E91" s="68"/>
      <c r="F91" s="69"/>
      <c r="G91" s="69"/>
      <c r="H91" s="70">
        <f>SUM(H85:H90)</f>
        <v>-64944</v>
      </c>
    </row>
    <row r="92" spans="1:8">
      <c r="A92" s="23"/>
      <c r="B92" s="20"/>
      <c r="C92" s="20"/>
      <c r="D92" s="20"/>
      <c r="E92" s="20"/>
      <c r="F92" s="25"/>
      <c r="G92" s="25"/>
      <c r="H92" s="21"/>
    </row>
    <row r="93" spans="1:8">
      <c r="A93" s="19" t="s">
        <v>67</v>
      </c>
      <c r="B93" s="24"/>
      <c r="C93" s="24"/>
      <c r="D93" s="24"/>
      <c r="E93" s="24"/>
      <c r="F93" s="57"/>
      <c r="G93" s="57"/>
      <c r="H93" s="66">
        <f>H79+H82+H91</f>
        <v>45423</v>
      </c>
    </row>
    <row r="94" spans="1:8">
      <c r="A94" s="23" t="s">
        <v>128</v>
      </c>
      <c r="B94" s="20"/>
      <c r="C94" s="20"/>
      <c r="D94" s="20"/>
      <c r="E94" s="20"/>
      <c r="F94" s="25"/>
      <c r="G94" s="25"/>
      <c r="H94" s="21"/>
    </row>
    <row r="95" spans="1:8" ht="15.75" thickBot="1">
      <c r="A95" s="23" t="s">
        <v>136</v>
      </c>
      <c r="B95" s="20"/>
      <c r="C95" s="20"/>
      <c r="D95" s="20"/>
      <c r="E95" s="20"/>
      <c r="F95" s="25"/>
      <c r="G95" s="25" t="s">
        <v>69</v>
      </c>
      <c r="H95" s="21">
        <f>D110</f>
        <v>7747.29</v>
      </c>
    </row>
    <row r="96" spans="1:8" ht="15.75" thickBot="1">
      <c r="A96" s="61" t="s">
        <v>70</v>
      </c>
      <c r="B96" s="62"/>
      <c r="C96" s="62"/>
      <c r="D96" s="62"/>
      <c r="E96" s="62"/>
      <c r="F96" s="63"/>
      <c r="G96" s="63"/>
      <c r="H96" s="65">
        <f>H95</f>
        <v>7747.29</v>
      </c>
    </row>
    <row r="97" spans="1:8">
      <c r="H97" s="14"/>
    </row>
    <row r="98" spans="1:8">
      <c r="H98" s="14"/>
    </row>
    <row r="99" spans="1:8">
      <c r="A99" s="1" t="s">
        <v>71</v>
      </c>
      <c r="B99" s="1" t="s">
        <v>149</v>
      </c>
      <c r="H99" s="14"/>
    </row>
    <row r="100" spans="1:8">
      <c r="B100" s="1" t="s">
        <v>150</v>
      </c>
    </row>
    <row r="102" spans="1:8">
      <c r="A102" s="1" t="s">
        <v>125</v>
      </c>
      <c r="B102" s="1" t="s">
        <v>126</v>
      </c>
    </row>
    <row r="104" spans="1:8">
      <c r="A104" s="1" t="s">
        <v>129</v>
      </c>
      <c r="B104" s="1" t="s">
        <v>151</v>
      </c>
    </row>
    <row r="105" spans="1:8">
      <c r="B105" s="1" t="s">
        <v>152</v>
      </c>
    </row>
    <row r="106" spans="1:8">
      <c r="A106" s="1" t="s">
        <v>127</v>
      </c>
      <c r="B106" s="1" t="s">
        <v>72</v>
      </c>
      <c r="D106" s="18">
        <f>C57</f>
        <v>4200</v>
      </c>
    </row>
    <row r="107" spans="1:8">
      <c r="B107" s="1" t="s">
        <v>144</v>
      </c>
      <c r="D107" s="1">
        <f>H93-E57</f>
        <v>15423</v>
      </c>
    </row>
    <row r="108" spans="1:8">
      <c r="B108" s="1" t="s">
        <v>73</v>
      </c>
      <c r="D108" s="15">
        <f>D57</f>
        <v>0.23</v>
      </c>
    </row>
    <row r="110" spans="1:8">
      <c r="B110" s="1" t="s">
        <v>74</v>
      </c>
      <c r="D110" s="1">
        <f>D106+D107*D108</f>
        <v>7747.29</v>
      </c>
    </row>
  </sheetData>
  <mergeCells count="3">
    <mergeCell ref="A36:J36"/>
    <mergeCell ref="D52:E52"/>
    <mergeCell ref="A3:J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&amp;L&amp;"-,Negrita"&amp;K00-043GUÍA DE TRABAJOS PRÁCTICOS.UNIDAD III&amp;R&amp;"-,Negrita Cursiva"&amp;K00-044Consuelo Castellano Garzón</oddHeader>
    <oddFooter>&amp;L&amp;G &amp;C&amp;"-,Negrita"&amp;K00-048UCC. FACEA. IMPUESTOS I. Cát. "B"&amp;R&amp;"-,Negrita"&amp;K00-048Página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Layout" workbookViewId="0">
      <selection activeCell="B17" sqref="B17"/>
    </sheetView>
  </sheetViews>
  <sheetFormatPr baseColWidth="10" defaultColWidth="11.5703125" defaultRowHeight="15"/>
  <cols>
    <col min="1" max="2" width="60.85546875" style="1" customWidth="1"/>
    <col min="3" max="16384" width="11.5703125" style="1"/>
  </cols>
  <sheetData>
    <row r="1" spans="1:3" ht="15.75">
      <c r="A1" s="3" t="s">
        <v>1</v>
      </c>
    </row>
    <row r="2" spans="1:3" ht="15.75" thickBot="1"/>
    <row r="3" spans="1:3">
      <c r="A3" s="33" t="s">
        <v>2</v>
      </c>
      <c r="B3" s="34"/>
    </row>
    <row r="4" spans="1:3" ht="15.75" thickBot="1">
      <c r="A4" s="35"/>
      <c r="B4" s="36"/>
    </row>
    <row r="6" spans="1:3">
      <c r="A6" s="1" t="s">
        <v>0</v>
      </c>
    </row>
    <row r="7" spans="1:3">
      <c r="A7" s="1" t="s">
        <v>5</v>
      </c>
    </row>
    <row r="8" spans="1:3" ht="15.75" thickBot="1"/>
    <row r="9" spans="1:3">
      <c r="A9" s="103" t="s">
        <v>3</v>
      </c>
      <c r="B9" s="105" t="s">
        <v>4</v>
      </c>
    </row>
    <row r="10" spans="1:3" ht="15.75" thickBot="1">
      <c r="A10" s="104"/>
      <c r="B10" s="106"/>
    </row>
    <row r="11" spans="1:3">
      <c r="A11" s="26" t="s">
        <v>82</v>
      </c>
      <c r="B11" s="29" t="s">
        <v>78</v>
      </c>
      <c r="C11" s="7"/>
    </row>
    <row r="12" spans="1:3">
      <c r="A12" s="27" t="s">
        <v>83</v>
      </c>
      <c r="B12" s="30" t="s">
        <v>81</v>
      </c>
    </row>
    <row r="13" spans="1:3">
      <c r="A13" s="27" t="s">
        <v>76</v>
      </c>
      <c r="B13" s="31" t="s">
        <v>80</v>
      </c>
    </row>
    <row r="14" spans="1:3" ht="15.75" thickBot="1">
      <c r="A14" s="28" t="s">
        <v>77</v>
      </c>
      <c r="B14" s="32" t="s">
        <v>79</v>
      </c>
    </row>
    <row r="15" spans="1:3">
      <c r="A15"/>
      <c r="B15"/>
    </row>
    <row r="16" spans="1:3">
      <c r="A16"/>
      <c r="B16"/>
    </row>
    <row r="17" spans="1:2">
      <c r="A17"/>
      <c r="B17"/>
    </row>
    <row r="18" spans="1:2">
      <c r="A18"/>
      <c r="B18"/>
    </row>
    <row r="19" spans="1:2">
      <c r="A19"/>
      <c r="B19"/>
    </row>
    <row r="20" spans="1:2">
      <c r="B20"/>
    </row>
    <row r="22" spans="1:2">
      <c r="A22" s="5"/>
      <c r="B22"/>
    </row>
    <row r="23" spans="1:2">
      <c r="B23"/>
    </row>
    <row r="24" spans="1:2">
      <c r="B24"/>
    </row>
    <row r="25" spans="1:2">
      <c r="B25"/>
    </row>
    <row r="26" spans="1:2" ht="18.75">
      <c r="A26" s="6"/>
      <c r="B26"/>
    </row>
  </sheetData>
  <mergeCells count="2">
    <mergeCell ref="A9:A10"/>
    <mergeCell ref="B9:B10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&amp;L&amp;"-,Negrita"&amp;K00-044GUÍA DE TRABAJOS PRÁCTICOS. UNIDAD III&amp;R&amp;"-,Negrita Cursiva"&amp;K00-045Consuelo Castellano Garzón</oddHeader>
    <oddFooter>&amp;L&amp;G &amp;C&amp;"-,Negrita"&amp;K00-048UCC. FACEA. IMPUESTOS I. Cát. "B"&amp;R&amp;"-,Negrita"&amp;K00-048Página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3.01</vt:lpstr>
      <vt:lpstr>3.02</vt:lpstr>
      <vt:lpstr>3.03</vt:lpstr>
      <vt:lpstr>3.04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HugoP</dc:creator>
  <cp:lastModifiedBy>-</cp:lastModifiedBy>
  <cp:lastPrinted>2013-12-27T16:12:38Z</cp:lastPrinted>
  <dcterms:created xsi:type="dcterms:W3CDTF">2013-12-27T15:56:41Z</dcterms:created>
  <dcterms:modified xsi:type="dcterms:W3CDTF">2014-05-15T12:24:22Z</dcterms:modified>
</cp:coreProperties>
</file>