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LO\ELEO\CATOLICA\TRABAJOS\Beltramo\Unidades cerradas\"/>
    </mc:Choice>
  </mc:AlternateContent>
  <bookViews>
    <workbookView xWindow="0" yWindow="0" windowWidth="20490" windowHeight="7155" activeTab="1"/>
  </bookViews>
  <sheets>
    <sheet name="13.01" sheetId="1" r:id="rId1"/>
    <sheet name="13.02" sheetId="2" r:id="rId2"/>
    <sheet name="13.03" sheetId="3" r:id="rId3"/>
  </sheets>
  <calcPr calcId="152511"/>
</workbook>
</file>

<file path=xl/calcChain.xml><?xml version="1.0" encoding="utf-8"?>
<calcChain xmlns="http://schemas.openxmlformats.org/spreadsheetml/2006/main">
  <c r="H39" i="3" l="1"/>
  <c r="G39" i="3"/>
  <c r="H37" i="3"/>
  <c r="H29" i="2" l="1"/>
  <c r="H30" i="2"/>
  <c r="C37" i="2" s="1"/>
  <c r="H31" i="2"/>
  <c r="E48" i="2"/>
  <c r="B37" i="2"/>
  <c r="H38" i="3"/>
  <c r="F38" i="3"/>
  <c r="F37" i="3"/>
  <c r="F39" i="3" s="1"/>
  <c r="E50" i="2"/>
  <c r="E14" i="2"/>
  <c r="G25" i="2"/>
  <c r="E22" i="2"/>
  <c r="F22" i="2" s="1"/>
  <c r="E23" i="2"/>
  <c r="F23" i="2" s="1"/>
  <c r="C24" i="2"/>
  <c r="E24" i="2" s="1"/>
  <c r="F24" i="2" s="1"/>
  <c r="C21" i="2"/>
  <c r="E21" i="2" s="1"/>
  <c r="F21" i="2" s="1"/>
  <c r="G21" i="2" s="1"/>
  <c r="E10" i="2"/>
  <c r="E51" i="2" l="1"/>
  <c r="C26" i="2"/>
  <c r="G22" i="2"/>
  <c r="G23" i="2"/>
  <c r="G24" i="2"/>
  <c r="E17" i="2"/>
  <c r="F46" i="2" s="1"/>
  <c r="F26" i="2"/>
  <c r="G26" i="2" l="1"/>
  <c r="C34" i="2" s="1"/>
  <c r="C38" i="2" s="1"/>
  <c r="F49" i="2" s="1"/>
  <c r="C35" i="2"/>
  <c r="G34" i="2" l="1"/>
  <c r="F51" i="2" l="1"/>
  <c r="F52" i="2" l="1"/>
  <c r="F53" i="2" s="1"/>
  <c r="F55" i="2" s="1"/>
  <c r="G35" i="2"/>
  <c r="G36" i="2" s="1"/>
</calcChain>
</file>

<file path=xl/sharedStrings.xml><?xml version="1.0" encoding="utf-8"?>
<sst xmlns="http://schemas.openxmlformats.org/spreadsheetml/2006/main" count="84" uniqueCount="80">
  <si>
    <t>DATOS DEL EJERCICIO:</t>
  </si>
  <si>
    <t xml:space="preserve">RESOLUCIÓN EJERCICIO Nº 13.01. IMPUESTO A LA GANANCIA MÍNIMA PRESUNTA. CONCEPTOS BÁSICOS. </t>
  </si>
  <si>
    <t>RESOLUCIÓN EJERCICIO Nº 13.02. DETERMINACIÓN DEL IMPUESTO A LA GANANCIA MÍNIMA PRESUNTA PARA UNA PERSONA JURÍDICA.</t>
  </si>
  <si>
    <t>RESOLUCIÓN EJERCICIO Nº 13.03. PAGO A CUENTA.</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</si>
  <si>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Ley N° 25.063</t>
    </r>
  </si>
  <si>
    <t>Fuente:  Libro "Impuesto a las Ganancias". 7° Ed. 2015. Cátedra de Legislación y Técnica Fiscal I. CAPÍTULO XIV: IMPUESTO A LA GANANCIA MÍNIMA PRESUNTA. ASPECTOS GENERALES. PRINCIPALES CARACTERÍSTICAS DEL IMPUESTO. Página 679.</t>
  </si>
  <si>
    <t>Fuente:  Libro "Impuesto a las Ganancias". 7° Ed. 2015. Cátedra de Legislación y Técnica Fiscal I. CAPÍTULO XIV: IMPUESTO A LA GANANCIA MÍNIMA PRESUNTA. ASPECTOS GENERALES. PRINCIPALES CARACTERÍSTICAS DEL IMPUESTO. BASE IMPONIBLE. Página 691.</t>
  </si>
  <si>
    <r>
      <rPr>
        <b/>
        <sz val="11"/>
        <color theme="1"/>
        <rFont val="Calibri"/>
        <family val="2"/>
        <scheme val="minor"/>
      </rPr>
      <t>5. Opción correcta: b)</t>
    </r>
    <r>
      <rPr>
        <sz val="11"/>
        <color theme="1"/>
        <rFont val="Calibri"/>
        <family val="2"/>
        <scheme val="minor"/>
      </rPr>
      <t>. La base imponible del Impuesto a la Ganancia Mínima Presunta está determinada por los activos o bienes situados en el país o en el exterior a la fecha del cierre de ejercicio, difiriendo el tratamiento de los mismos conforme su ubicación. Se entiende que están situados en el país aquellos bienes que no deban considerarse como situados con carácter permanente en el exterior conforme el artículo 8 de la ley del I.G.M.P. También, si la ubicación de los bienes situados en el exterior es transitoria (no permanente) éstos se tratan impositivamente como bienes situados en el país.</t>
    </r>
  </si>
  <si>
    <r>
      <t xml:space="preserve">3. Opción correcta: b). </t>
    </r>
    <r>
      <rPr>
        <sz val="11"/>
        <color theme="1"/>
        <rFont val="Calibri"/>
        <family val="2"/>
        <scheme val="minor"/>
      </rPr>
      <t xml:space="preserve">El artículo 2 del I.G.M.P. en su tercer párrafo establece a qué actividades realizadas en el país por sujetos del exterior no se consideran establecimientos estables, las mismos son:  la </t>
    </r>
    <r>
      <rPr>
        <u/>
        <sz val="11"/>
        <color theme="1"/>
        <rFont val="Calibri"/>
        <family val="2"/>
        <scheme val="minor"/>
      </rPr>
      <t>realización de negocios</t>
    </r>
    <r>
      <rPr>
        <sz val="11"/>
        <color theme="1"/>
        <rFont val="Calibri"/>
        <family val="2"/>
        <scheme val="minor"/>
      </rPr>
      <t xml:space="preserve"> en el país por medio de </t>
    </r>
    <r>
      <rPr>
        <u/>
        <sz val="11"/>
        <color theme="1"/>
        <rFont val="Calibri"/>
        <family val="2"/>
        <scheme val="minor"/>
      </rPr>
      <t>corredores, comisionistas o cualquier otro intermediario que gocen de una situación independiente</t>
    </r>
    <r>
      <rPr>
        <sz val="11"/>
        <color theme="1"/>
        <rFont val="Calibri"/>
        <family val="2"/>
        <scheme val="minor"/>
      </rPr>
      <t>, siempre que éstos actúen en el curso habitual de sus propios negocios. Tampoco se considerarán establecimientos estables las sociedades domiciliadas en el país, y las asociaciones civiles y fundaciones domiciliadas en el país.</t>
    </r>
  </si>
  <si>
    <r>
      <rPr>
        <b/>
        <sz val="11"/>
        <color theme="1"/>
        <rFont val="Calibri"/>
        <family val="2"/>
        <scheme val="minor"/>
      </rPr>
      <t xml:space="preserve">2. Opción correcta: g). </t>
    </r>
    <r>
      <rPr>
        <sz val="11"/>
        <color theme="1"/>
        <rFont val="Calibri"/>
        <family val="2"/>
        <scheme val="minor"/>
      </rPr>
      <t xml:space="preserve">Los sujetos del país pasibles del I.G.M.P. según el artículo 2 de la ley del Impuesto son: a) Las sociedades domiciliadas en el país; b) Las asociaciones civiles y fundaciones domiciliadas en el país; c) Las empresas o explotaciones unipersonales ubicadas en el país, pertenecientes a personas domiciliadas en el mismo. Están comprendidas las empresas o explotaciones unipersonales que desarrollen actividades de extracción, producción o comercialización de bienes con fines de especulación o lucro, prestación de servicios con igual finalidad, sean éstos técnicos, científicos o profesionales; d) Las entidades y organismos a que se refiere el artículo 1º de la ley 22.016, no comprendidos en los incisos precedentes; e) Las personas físicas y sucesiones indivisas, titulares de inmuebles </t>
    </r>
    <r>
      <rPr>
        <u/>
        <sz val="11"/>
        <color theme="1"/>
        <rFont val="Calibri"/>
        <family val="2"/>
        <scheme val="minor"/>
      </rPr>
      <t>rurales</t>
    </r>
    <r>
      <rPr>
        <sz val="11"/>
        <color theme="1"/>
        <rFont val="Calibri"/>
        <family val="2"/>
        <scheme val="minor"/>
      </rPr>
      <t>, en relación a dichos inmuebles; f) Los fideicomisos constituidos en el país conforme a las disposiciones de la ley 24.441, excepto los fideicomisos financieros previstos en los artículos 19 y 20 de dicha ley; g) Los fondos comunes de inversión constituidos en el país no comprendidos en el primer párrafo del artículo 1º de la ley 24.083 y sus modificaciones.</t>
    </r>
  </si>
  <si>
    <r>
      <t>1. Opción correcta: d).</t>
    </r>
    <r>
      <rPr>
        <sz val="11"/>
        <color theme="1"/>
        <rFont val="Calibri"/>
        <family val="2"/>
        <scheme val="minor"/>
      </rPr>
      <t xml:space="preserve"> El Impuesto a la Ganancia Mínima Presunta es Objetivo: porque no contempla en el esquema de liquidación la situación personal del contribuyente; Periódico: porque debe determinarse anualmente por cada período fiscal; Proporcional: Porque la alícuota es fija, independientemente de la magnitud de la base imponible; E indirecto: Dado que grava una manifestación presunta de renta o ganancia.</t>
    </r>
  </si>
  <si>
    <r>
      <t xml:space="preserve">6. Opción correcta: f). </t>
    </r>
    <r>
      <rPr>
        <u/>
        <sz val="11"/>
        <color theme="1"/>
        <rFont val="Calibri"/>
        <family val="2"/>
        <scheme val="minor"/>
      </rPr>
      <t>Para empresas y explotaciones unipersonales pertenecientes a personas domiciliadas en el país:</t>
    </r>
    <r>
      <rPr>
        <sz val="11"/>
        <color theme="1"/>
        <rFont val="Calibri"/>
        <family val="2"/>
        <scheme val="minor"/>
      </rPr>
      <t xml:space="preserve"> Cantidad de anticipos: cinco. Periodicidad: bimestral. Proporción de cada anticipo: veinte por ciento. Monto mínimo de cada anticipo: cien pesos. Base de cálculo de los anticipos para no  ingresar el impuesto: ciento pesos. </t>
    </r>
    <r>
      <rPr>
        <u/>
        <sz val="11"/>
        <color theme="1"/>
        <rFont val="Calibri"/>
        <family val="2"/>
        <scheme val="minor"/>
      </rPr>
      <t>Para los demás responsables:</t>
    </r>
    <r>
      <rPr>
        <sz val="11"/>
        <color theme="1"/>
        <rFont val="Calibri"/>
        <family val="2"/>
        <scheme val="minor"/>
      </rPr>
      <t xml:space="preserve"> Cantidad de anticipos: once. Periodicidad: mensual. Proporción de cada anticipo: nueve por ciento. Monto mínimo de cada anticipo: cuarenta y cinco pesos. Base de cálculo de los anticipos para no  ingresar el impuesto: cuarenta y cinco pesos.</t>
    </r>
    <r>
      <rPr>
        <b/>
        <sz val="11"/>
        <color theme="1"/>
        <rFont val="Calibri"/>
        <family val="2"/>
        <scheme val="minor"/>
      </rPr>
      <t xml:space="preserve">
</t>
    </r>
  </si>
  <si>
    <t>Fuente:  Libro "Impuesto a las Ganancias". 7° Ed. 2015. Cátedra de Legislación y Técnica Fiscal I. CAPÍTULO XIV: IMPUESTO A LA GANANCIA MÍNIMA PRESUNTA. ANTICIPOS. Página 710.</t>
  </si>
  <si>
    <t>Activo Corriente</t>
  </si>
  <si>
    <t>Caja y Bancos</t>
  </si>
  <si>
    <t>Créditos por Ventas</t>
  </si>
  <si>
    <t>Otros Créditos</t>
  </si>
  <si>
    <t>Activo No Corriente</t>
  </si>
  <si>
    <t>Bienes de Uso</t>
  </si>
  <si>
    <t>Inversiones</t>
  </si>
  <si>
    <t>TOTAL ACTIVO</t>
  </si>
  <si>
    <t>VO</t>
  </si>
  <si>
    <t>VU</t>
  </si>
  <si>
    <t>A</t>
  </si>
  <si>
    <t>AA</t>
  </si>
  <si>
    <t>VR</t>
  </si>
  <si>
    <t>TOTALES CONTABLES</t>
  </si>
  <si>
    <t>Bienes de Uso (CONTABLES)</t>
  </si>
  <si>
    <t>Bienes de Uso (IMPOSITIVOS)</t>
  </si>
  <si>
    <t>TOTAL Bs de Uso Contables</t>
  </si>
  <si>
    <t>TOTAL IMPOSITIVO</t>
  </si>
  <si>
    <t>Ajuste Bienes de Uso</t>
  </si>
  <si>
    <t>Bienes de Uso Contables</t>
  </si>
  <si>
    <t>Bienes de Uso Impositivo</t>
  </si>
  <si>
    <t>Ajustes</t>
  </si>
  <si>
    <t>Máquinas pulidoras (*)</t>
  </si>
  <si>
    <t>Lavadoras Industriales (**)</t>
  </si>
  <si>
    <t>(*) Las máquinas pulidoras son un bien no computable debido a que es un bien mueble amortizable adquirido en el período anterior. Aunque sean usadas, siguen teniendo este tratamiento porque fueron usadas en el exterior. (Artículo 12 L.I.G.M.P. y Dictámen (DAT) 7/1999)</t>
  </si>
  <si>
    <t>DETERMINACIÓN DEL I.G.M.P.</t>
  </si>
  <si>
    <t>Total Activo Contable</t>
  </si>
  <si>
    <t>Bienes de Uso Fiscales</t>
  </si>
  <si>
    <t>Menos</t>
  </si>
  <si>
    <t>Más</t>
  </si>
  <si>
    <t>Totales</t>
  </si>
  <si>
    <t>Base Imponible del I.G.M.P.</t>
  </si>
  <si>
    <t>IMPUESTO DETERMINADO I.G.M.P.</t>
  </si>
  <si>
    <t>Pago a cuenta del Impuesto a las Ganancias</t>
  </si>
  <si>
    <t>IMPUESTO A LA GANANCIA MÍNIMA PRESUNTA A PAGAR</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</si>
  <si>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Arts.  1, 2, 3, 4 y 12 L.I.G.M.P.; Art. 13 DR</t>
    </r>
  </si>
  <si>
    <t>IIGG DETERMINADO</t>
  </si>
  <si>
    <t>IGMP DETERMINADO</t>
  </si>
  <si>
    <t>Año 1</t>
  </si>
  <si>
    <t>Año 2</t>
  </si>
  <si>
    <t>Año 3</t>
  </si>
  <si>
    <t>Saldo a favor IGMP trasladable al siguiente ejercicio</t>
  </si>
  <si>
    <t>IGMP a ingresar</t>
  </si>
  <si>
    <t>IIGG a ingresar</t>
  </si>
  <si>
    <t>Fuente:  Libro "Impuesto a las Ganancias". 7° Ed. 2015. Cátedra de Legislación y Técnica Fiscal I. CAPÍTULO XIV: IMPUESTO A LA GANANCIA MÍNIMA PRESUNTA.PAGO A CUENTA. Páginas 707 a 708.</t>
  </si>
  <si>
    <r>
      <rPr>
        <b/>
        <sz val="11"/>
        <rFont val="Calibri"/>
        <family val="2"/>
        <scheme val="minor"/>
      </rPr>
      <t>4. Opción correcta: f).</t>
    </r>
    <r>
      <rPr>
        <sz val="11"/>
        <rFont val="Calibri"/>
        <family val="2"/>
        <scheme val="minor"/>
      </rPr>
      <t xml:space="preserve"> Según el artículo 3 de la Ley del I.G.M.P. los bienes pertenecientes a empresas  u organismos con participación estatal </t>
    </r>
    <r>
      <rPr>
        <u/>
        <sz val="11"/>
        <rFont val="Calibri"/>
        <family val="2"/>
        <scheme val="minor"/>
      </rPr>
      <t>sólo estarán exentos en la medida que los mismos estén afectados a finalidades sociales o a la disposición de residuos y en general a todo tipo de actividades vinculadas al saneamiento y preservación del medio ambiente, incluido el asesoramiento</t>
    </r>
    <r>
      <rPr>
        <sz val="11"/>
        <rFont val="Calibri"/>
        <family val="2"/>
        <scheme val="minor"/>
      </rPr>
      <t>.</t>
    </r>
  </si>
  <si>
    <t>Inversiones (***)</t>
  </si>
  <si>
    <t>(***) Según el Artículo 3 Inciso e) de la Ley del Impuesto a la Ganancia Mínima Presunta, las acciones y demás participaciones en el capital de otras entidades sujetas al impuesto, incluidas las empresas y explotaciones unipersonales se consideran bienes exentos del I.G.M.P., por lo que deberá restarse para calcular el impuesto determinado.</t>
  </si>
  <si>
    <t>Inmueble rural</t>
  </si>
  <si>
    <t>Inmueble Rural: Valuación determinada para la liquidación del I.G.M.P.</t>
  </si>
  <si>
    <r>
      <rPr>
        <sz val="7"/>
        <color theme="1"/>
        <rFont val="Times New Roman"/>
        <family val="1"/>
      </rPr>
      <t xml:space="preserve"> </t>
    </r>
    <r>
      <rPr>
        <sz val="11"/>
        <color theme="1"/>
        <rFont val="Calibri"/>
        <family val="2"/>
      </rPr>
      <t xml:space="preserve">Valor residual actualizado: </t>
    </r>
  </si>
  <si>
    <t xml:space="preserve">Base imponible: </t>
  </si>
  <si>
    <t>25% sobre el valor fiscal a la tierra libre de mejoras</t>
  </si>
  <si>
    <t xml:space="preserve">Valuación fiscal tierra libre de mejoras: </t>
  </si>
  <si>
    <t>Valor computable</t>
  </si>
  <si>
    <t>Base imponible reducida en $200.000,00</t>
  </si>
  <si>
    <r>
      <rPr>
        <b/>
        <u/>
        <sz val="11"/>
        <color theme="1"/>
        <rFont val="Calibri"/>
        <family val="2"/>
        <scheme val="minor"/>
      </rPr>
      <t>NORMATIVA APLICABLE</t>
    </r>
    <r>
      <rPr>
        <b/>
        <sz val="11"/>
        <color theme="1"/>
        <rFont val="Calibri"/>
        <family val="2"/>
        <scheme val="minor"/>
      </rPr>
      <t>:</t>
    </r>
    <r>
      <rPr>
        <sz val="11"/>
        <color theme="1"/>
        <rFont val="Calibri"/>
        <family val="2"/>
        <scheme val="minor"/>
      </rPr>
      <t xml:space="preserve">  Art. 13 L.I.G.M.P.; Art. 16 D.R.</t>
    </r>
  </si>
  <si>
    <t xml:space="preserve"> (*)Una vez generado el saldo a favor del IGMP, el mismo podrá computarse como pago a cuenta del IIGG en los ejercicios siguientes siempre que:</t>
  </si>
  <si>
    <t>1) IIGG &gt; IGMP ($4.500,00 &gt; $3.850,00), y</t>
  </si>
  <si>
    <t>$650,00 (*)</t>
  </si>
  <si>
    <t>2) Hasta la concurrencia de dicho importe, es decir que el monto tomado como pago a cuenta no puede ser superior al monto del excedente del IIGG respecto del IGMP determinado en el ejercicio en que se efectúe la liquidación ($4.500,00 - $3.850,00 = $650,00).</t>
  </si>
  <si>
    <t>ACTIVO al 31/12/2015</t>
  </si>
  <si>
    <t>(**) Las lavadoras industriales no son computables, debido a que fueron adquiridas nuevas, en los primeros dos ejercicios de la S.A.</t>
  </si>
  <si>
    <t xml:space="preserve">Equipamiento de Oficinas </t>
  </si>
  <si>
    <t xml:space="preserve">Utilitario </t>
  </si>
  <si>
    <t xml:space="preserve">Lavadoras Industriales </t>
  </si>
  <si>
    <t xml:space="preserve">Máquinas pulidoras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</si>
</sst>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11"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b/>
      <sz val="12"/>
      <color theme="1"/>
      <name val="Calibri"/>
      <family val="2"/>
      <scheme val="minor"/>
    </font>
    <font>
      <sz val="11"/>
      <color theme="1"/>
      <name val="Calibri"/>
      <family val="2"/>
      <scheme val="minor"/>
    </font>
    <font>
      <sz val="11"/>
      <name val="Calibri"/>
      <family val="2"/>
      <scheme val="minor"/>
    </font>
    <font>
      <b/>
      <sz val="11"/>
      <name val="Calibri"/>
      <family val="2"/>
      <scheme val="minor"/>
    </font>
    <font>
      <u/>
      <sz val="11"/>
      <name val="Calibri"/>
      <family val="2"/>
      <scheme val="minor"/>
    </font>
    <font>
      <sz val="7"/>
      <color theme="1"/>
      <name val="Times New Roman"/>
      <family val="1"/>
    </font>
    <font>
      <sz val="11"/>
      <color theme="1"/>
      <name val="Calibri"/>
      <family val="2"/>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115">
    <xf numFmtId="0" fontId="0" fillId="0" borderId="0" xfId="0"/>
    <xf numFmtId="4" fontId="0" fillId="0" borderId="0" xfId="0" applyNumberFormat="1"/>
    <xf numFmtId="4" fontId="1" fillId="0" borderId="0" xfId="0" applyNumberFormat="1" applyFont="1"/>
    <xf numFmtId="4" fontId="4" fillId="0" borderId="0" xfId="0" applyNumberFormat="1" applyFont="1"/>
    <xf numFmtId="4" fontId="0" fillId="0" borderId="0" xfId="0" applyNumberFormat="1" applyAlignment="1">
      <alignment horizontal="justify" vertical="justify"/>
    </xf>
    <xf numFmtId="4" fontId="0" fillId="0" borderId="0" xfId="0" applyNumberFormat="1" applyBorder="1" applyAlignment="1">
      <alignment vertical="center"/>
    </xf>
    <xf numFmtId="4" fontId="0" fillId="0" borderId="7" xfId="0" applyNumberFormat="1" applyBorder="1"/>
    <xf numFmtId="164" fontId="0" fillId="0" borderId="9" xfId="1" applyFont="1" applyBorder="1"/>
    <xf numFmtId="4" fontId="0" fillId="0" borderId="12" xfId="0" applyNumberFormat="1" applyBorder="1" applyAlignment="1">
      <alignment horizontal="center"/>
    </xf>
    <xf numFmtId="4" fontId="0" fillId="0" borderId="13" xfId="0" applyNumberFormat="1" applyBorder="1" applyAlignment="1">
      <alignment horizontal="center"/>
    </xf>
    <xf numFmtId="4" fontId="0" fillId="0" borderId="11" xfId="0" applyNumberFormat="1" applyBorder="1" applyAlignment="1">
      <alignment horizontal="center"/>
    </xf>
    <xf numFmtId="4" fontId="0" fillId="0" borderId="14" xfId="0" applyNumberFormat="1" applyBorder="1" applyAlignment="1">
      <alignment horizontal="center"/>
    </xf>
    <xf numFmtId="164" fontId="0" fillId="0" borderId="0" xfId="1" applyFont="1" applyBorder="1"/>
    <xf numFmtId="164" fontId="0" fillId="0" borderId="16" xfId="1" applyFont="1" applyBorder="1"/>
    <xf numFmtId="4" fontId="0" fillId="0" borderId="2" xfId="0" applyNumberFormat="1" applyBorder="1" applyAlignment="1">
      <alignment horizontal="center"/>
    </xf>
    <xf numFmtId="4" fontId="0" fillId="0" borderId="3" xfId="0" applyNumberFormat="1" applyBorder="1" applyAlignment="1">
      <alignment horizontal="center"/>
    </xf>
    <xf numFmtId="4" fontId="1" fillId="0" borderId="7" xfId="0" applyNumberFormat="1" applyFont="1" applyBorder="1"/>
    <xf numFmtId="164" fontId="1" fillId="0" borderId="9" xfId="1" applyFont="1" applyBorder="1"/>
    <xf numFmtId="4" fontId="1" fillId="0" borderId="19" xfId="0" applyNumberFormat="1" applyFont="1" applyBorder="1"/>
    <xf numFmtId="164" fontId="1" fillId="0" borderId="14" xfId="1" applyFont="1" applyBorder="1"/>
    <xf numFmtId="4" fontId="0" fillId="0" borderId="20" xfId="0" applyNumberFormat="1" applyBorder="1"/>
    <xf numFmtId="4" fontId="1" fillId="0" borderId="21" xfId="0" applyNumberFormat="1" applyFont="1" applyBorder="1"/>
    <xf numFmtId="164" fontId="1" fillId="0" borderId="22" xfId="1" applyFont="1" applyBorder="1"/>
    <xf numFmtId="164" fontId="0" fillId="0" borderId="0" xfId="1" applyFont="1" applyBorder="1" applyAlignment="1">
      <alignment horizontal="center"/>
    </xf>
    <xf numFmtId="3" fontId="0" fillId="0" borderId="10" xfId="0" applyNumberFormat="1" applyBorder="1" applyAlignment="1">
      <alignment horizontal="center"/>
    </xf>
    <xf numFmtId="164" fontId="0" fillId="0" borderId="10" xfId="1" applyFont="1" applyBorder="1" applyAlignment="1">
      <alignment horizontal="center"/>
    </xf>
    <xf numFmtId="164" fontId="0" fillId="0" borderId="16" xfId="1" applyFont="1" applyBorder="1" applyAlignment="1">
      <alignment horizontal="center"/>
    </xf>
    <xf numFmtId="164" fontId="0" fillId="0" borderId="8" xfId="1" applyFont="1" applyBorder="1" applyAlignment="1">
      <alignment horizontal="center"/>
    </xf>
    <xf numFmtId="4" fontId="0" fillId="0" borderId="18" xfId="0" applyNumberFormat="1" applyBorder="1" applyAlignment="1">
      <alignment horizontal="center"/>
    </xf>
    <xf numFmtId="164" fontId="0" fillId="0" borderId="18" xfId="1" applyFont="1" applyBorder="1" applyAlignment="1">
      <alignment horizontal="center"/>
    </xf>
    <xf numFmtId="164" fontId="0" fillId="0" borderId="9" xfId="1" applyFont="1" applyBorder="1" applyAlignment="1">
      <alignment horizontal="center"/>
    </xf>
    <xf numFmtId="4" fontId="0" fillId="0" borderId="15" xfId="0" applyNumberFormat="1" applyBorder="1" applyAlignment="1">
      <alignment horizontal="center"/>
    </xf>
    <xf numFmtId="4" fontId="0" fillId="0" borderId="17" xfId="0" applyNumberFormat="1" applyBorder="1" applyAlignment="1">
      <alignment horizontal="center"/>
    </xf>
    <xf numFmtId="4" fontId="1" fillId="0" borderId="0" xfId="0" applyNumberFormat="1" applyFont="1" applyBorder="1"/>
    <xf numFmtId="164" fontId="1" fillId="0" borderId="0" xfId="1" applyFont="1" applyBorder="1"/>
    <xf numFmtId="4" fontId="0" fillId="0" borderId="1" xfId="0" applyNumberFormat="1" applyBorder="1"/>
    <xf numFmtId="4" fontId="0" fillId="0" borderId="2" xfId="0" applyNumberFormat="1" applyBorder="1"/>
    <xf numFmtId="164" fontId="0" fillId="0" borderId="3" xfId="1" applyFont="1" applyBorder="1"/>
    <xf numFmtId="4" fontId="0" fillId="0" borderId="4" xfId="0" applyNumberFormat="1" applyBorder="1"/>
    <xf numFmtId="4" fontId="0" fillId="0" borderId="5" xfId="0" applyNumberFormat="1" applyBorder="1"/>
    <xf numFmtId="164" fontId="0" fillId="0" borderId="6" xfId="1" applyFont="1" applyBorder="1"/>
    <xf numFmtId="4" fontId="0" fillId="0" borderId="7" xfId="0" applyNumberFormat="1" applyBorder="1" applyAlignment="1"/>
    <xf numFmtId="4" fontId="0" fillId="0" borderId="0" xfId="0" applyNumberFormat="1" applyBorder="1" applyAlignment="1"/>
    <xf numFmtId="4" fontId="0" fillId="0" borderId="0" xfId="0" applyNumberFormat="1" applyBorder="1" applyAlignment="1">
      <alignment horizontal="center"/>
    </xf>
    <xf numFmtId="4" fontId="0" fillId="0" borderId="8" xfId="0" applyNumberFormat="1" applyBorder="1" applyAlignment="1">
      <alignment horizontal="center"/>
    </xf>
    <xf numFmtId="4" fontId="0" fillId="0" borderId="0" xfId="0" applyNumberFormat="1" applyBorder="1"/>
    <xf numFmtId="4" fontId="1" fillId="0" borderId="8" xfId="0" applyNumberFormat="1" applyFont="1" applyBorder="1"/>
    <xf numFmtId="4" fontId="1" fillId="0" borderId="20" xfId="0" applyNumberFormat="1" applyFont="1" applyBorder="1"/>
    <xf numFmtId="9" fontId="5" fillId="0" borderId="0" xfId="2" applyFont="1" applyBorder="1" applyAlignment="1">
      <alignment horizontal="center"/>
    </xf>
    <xf numFmtId="164" fontId="1" fillId="0" borderId="16" xfId="1" applyFont="1" applyBorder="1" applyAlignment="1">
      <alignment horizontal="center"/>
    </xf>
    <xf numFmtId="164" fontId="1" fillId="0" borderId="9" xfId="1" applyFont="1" applyBorder="1" applyAlignment="1">
      <alignment horizontal="center"/>
    </xf>
    <xf numFmtId="4" fontId="0" fillId="0" borderId="16" xfId="0" applyNumberFormat="1" applyBorder="1"/>
    <xf numFmtId="164" fontId="0" fillId="0" borderId="5" xfId="1" applyFont="1" applyBorder="1" applyAlignment="1">
      <alignment horizontal="center"/>
    </xf>
    <xf numFmtId="164" fontId="0" fillId="0" borderId="6" xfId="1" applyFont="1" applyBorder="1" applyAlignment="1">
      <alignment horizontal="center"/>
    </xf>
    <xf numFmtId="4" fontId="1" fillId="0" borderId="7" xfId="0" applyNumberFormat="1" applyFont="1" applyBorder="1" applyAlignment="1">
      <alignment horizontal="right"/>
    </xf>
    <xf numFmtId="4" fontId="0" fillId="0" borderId="9" xfId="0" applyNumberFormat="1" applyBorder="1" applyAlignment="1">
      <alignment horizontal="center"/>
    </xf>
    <xf numFmtId="164" fontId="0" fillId="0" borderId="2" xfId="1" applyFont="1" applyBorder="1" applyAlignment="1">
      <alignment vertical="center"/>
    </xf>
    <xf numFmtId="164" fontId="0" fillId="0" borderId="3" xfId="1" applyFont="1" applyBorder="1" applyAlignment="1">
      <alignment vertical="center"/>
    </xf>
    <xf numFmtId="164" fontId="0" fillId="0" borderId="5" xfId="1" applyFont="1" applyBorder="1" applyAlignment="1">
      <alignment vertical="center"/>
    </xf>
    <xf numFmtId="164" fontId="0" fillId="0" borderId="6" xfId="1" applyFont="1" applyBorder="1" applyAlignment="1">
      <alignment vertical="center"/>
    </xf>
    <xf numFmtId="164" fontId="0" fillId="0" borderId="0" xfId="1" applyFont="1" applyAlignment="1">
      <alignment vertical="center"/>
    </xf>
    <xf numFmtId="4" fontId="0" fillId="0" borderId="0" xfId="0" applyNumberFormat="1" applyAlignment="1">
      <alignment horizontal="justify" vertical="justify"/>
    </xf>
    <xf numFmtId="164" fontId="0" fillId="0" borderId="16" xfId="1" applyFont="1" applyFill="1" applyBorder="1"/>
    <xf numFmtId="4" fontId="0" fillId="0" borderId="0" xfId="0" applyNumberFormat="1" applyFill="1"/>
    <xf numFmtId="4" fontId="10" fillId="0" borderId="0" xfId="0" applyNumberFormat="1" applyFont="1" applyAlignment="1">
      <alignment horizontal="right"/>
    </xf>
    <xf numFmtId="4" fontId="0" fillId="0" borderId="0" xfId="0" applyNumberFormat="1" applyAlignment="1">
      <alignment horizontal="right"/>
    </xf>
    <xf numFmtId="164" fontId="0" fillId="0" borderId="0" xfId="1" applyFont="1"/>
    <xf numFmtId="4" fontId="0" fillId="0" borderId="26" xfId="0" applyNumberFormat="1" applyBorder="1"/>
    <xf numFmtId="164" fontId="1" fillId="0" borderId="0" xfId="1" applyFont="1"/>
    <xf numFmtId="4" fontId="0" fillId="0" borderId="0" xfId="0" applyNumberFormat="1" applyAlignment="1">
      <alignment horizontal="center" vertical="justify"/>
    </xf>
    <xf numFmtId="4" fontId="0" fillId="0" borderId="0" xfId="0" applyNumberFormat="1" applyAlignment="1"/>
    <xf numFmtId="164" fontId="0" fillId="0" borderId="0" xfId="1" applyNumberFormat="1" applyFont="1" applyAlignment="1">
      <alignment vertical="center"/>
    </xf>
    <xf numFmtId="4" fontId="0" fillId="0" borderId="0" xfId="0" applyNumberFormat="1" applyAlignment="1">
      <alignment vertical="justify"/>
    </xf>
    <xf numFmtId="164" fontId="6" fillId="0" borderId="16" xfId="1" applyFont="1" applyBorder="1" applyAlignment="1">
      <alignment horizontal="center"/>
    </xf>
    <xf numFmtId="4" fontId="2" fillId="0" borderId="1" xfId="0" applyNumberFormat="1" applyFont="1" applyBorder="1" applyAlignment="1">
      <alignment horizontal="left" vertical="center"/>
    </xf>
    <xf numFmtId="4" fontId="0" fillId="0" borderId="2" xfId="0" applyNumberFormat="1" applyBorder="1" applyAlignment="1">
      <alignment horizontal="left" vertical="center"/>
    </xf>
    <xf numFmtId="4" fontId="0" fillId="0" borderId="3" xfId="0" applyNumberFormat="1" applyBorder="1" applyAlignment="1">
      <alignment horizontal="left" vertical="center"/>
    </xf>
    <xf numFmtId="4" fontId="0" fillId="0" borderId="4" xfId="0" applyNumberFormat="1" applyBorder="1" applyAlignment="1">
      <alignment horizontal="left" vertical="center"/>
    </xf>
    <xf numFmtId="4" fontId="0" fillId="0" borderId="5" xfId="0" applyNumberFormat="1" applyBorder="1" applyAlignment="1">
      <alignment horizontal="left" vertical="center"/>
    </xf>
    <xf numFmtId="4" fontId="0" fillId="0" borderId="6" xfId="0" applyNumberFormat="1" applyBorder="1" applyAlignment="1">
      <alignment horizontal="left" vertical="center"/>
    </xf>
    <xf numFmtId="4" fontId="1" fillId="0" borderId="0" xfId="0" applyNumberFormat="1" applyFont="1" applyAlignment="1">
      <alignment horizontal="justify" vertical="justify" wrapText="1"/>
    </xf>
    <xf numFmtId="4" fontId="0" fillId="0" borderId="0" xfId="0" applyNumberFormat="1" applyAlignment="1">
      <alignment horizontal="justify" vertical="justify" wrapText="1"/>
    </xf>
    <xf numFmtId="4" fontId="6" fillId="0" borderId="0" xfId="0" applyNumberFormat="1" applyFont="1" applyAlignment="1">
      <alignment horizontal="justify" vertical="justify" wrapText="1"/>
    </xf>
    <xf numFmtId="4" fontId="0" fillId="0" borderId="26" xfId="0" applyNumberFormat="1" applyBorder="1" applyAlignment="1">
      <alignment horizontal="center"/>
    </xf>
    <xf numFmtId="4" fontId="1" fillId="0" borderId="7" xfId="0" applyNumberFormat="1" applyFont="1" applyBorder="1" applyAlignment="1">
      <alignment horizontal="center"/>
    </xf>
    <xf numFmtId="4" fontId="1" fillId="0" borderId="8" xfId="0" applyNumberFormat="1" applyFont="1" applyBorder="1" applyAlignment="1">
      <alignment horizontal="center"/>
    </xf>
    <xf numFmtId="4" fontId="2" fillId="0" borderId="2" xfId="0" applyNumberFormat="1" applyFont="1" applyBorder="1" applyAlignment="1">
      <alignment horizontal="left" vertical="center"/>
    </xf>
    <xf numFmtId="4" fontId="2" fillId="0" borderId="3" xfId="0" applyNumberFormat="1" applyFont="1" applyBorder="1" applyAlignment="1">
      <alignment horizontal="left" vertical="center"/>
    </xf>
    <xf numFmtId="4" fontId="2" fillId="0" borderId="4" xfId="0" applyNumberFormat="1" applyFont="1" applyBorder="1" applyAlignment="1">
      <alignment horizontal="left" vertical="center"/>
    </xf>
    <xf numFmtId="4" fontId="2" fillId="0" borderId="5" xfId="0" applyNumberFormat="1" applyFont="1" applyBorder="1" applyAlignment="1">
      <alignment horizontal="left" vertical="center"/>
    </xf>
    <xf numFmtId="4" fontId="2" fillId="0" borderId="6" xfId="0" applyNumberFormat="1" applyFont="1" applyBorder="1" applyAlignment="1">
      <alignment horizontal="left" vertical="center"/>
    </xf>
    <xf numFmtId="4" fontId="1" fillId="0" borderId="9" xfId="0" applyNumberFormat="1" applyFont="1" applyBorder="1" applyAlignment="1">
      <alignment horizontal="center"/>
    </xf>
    <xf numFmtId="4" fontId="0" fillId="0" borderId="7" xfId="0" applyNumberFormat="1" applyBorder="1" applyAlignment="1">
      <alignment horizontal="center"/>
    </xf>
    <xf numFmtId="4" fontId="0" fillId="0" borderId="8" xfId="0" applyNumberFormat="1" applyBorder="1" applyAlignment="1">
      <alignment horizontal="center"/>
    </xf>
    <xf numFmtId="4" fontId="0" fillId="0" borderId="9" xfId="0" applyNumberFormat="1" applyBorder="1" applyAlignment="1">
      <alignment horizontal="center"/>
    </xf>
    <xf numFmtId="4" fontId="0" fillId="0" borderId="1" xfId="0" applyNumberFormat="1" applyBorder="1" applyAlignment="1">
      <alignment horizontal="center"/>
    </xf>
    <xf numFmtId="4" fontId="0" fillId="0" borderId="2" xfId="0" applyNumberFormat="1" applyBorder="1" applyAlignment="1">
      <alignment horizontal="center"/>
    </xf>
    <xf numFmtId="4" fontId="0" fillId="0" borderId="3" xfId="0" applyNumberFormat="1" applyBorder="1" applyAlignment="1">
      <alignment horizontal="center"/>
    </xf>
    <xf numFmtId="4" fontId="0" fillId="0" borderId="0" xfId="0" applyNumberFormat="1" applyAlignment="1">
      <alignment horizontal="justify" vertical="justify"/>
    </xf>
    <xf numFmtId="4" fontId="0" fillId="0" borderId="23" xfId="0" applyNumberFormat="1" applyBorder="1" applyAlignment="1">
      <alignment horizontal="center"/>
    </xf>
    <xf numFmtId="4" fontId="0" fillId="0" borderId="24" xfId="0" applyNumberFormat="1" applyBorder="1" applyAlignment="1">
      <alignment horizontal="center"/>
    </xf>
    <xf numFmtId="4" fontId="0" fillId="0" borderId="4" xfId="0" applyNumberFormat="1" applyBorder="1" applyAlignment="1">
      <alignment horizontal="center"/>
    </xf>
    <xf numFmtId="4" fontId="0" fillId="0" borderId="25" xfId="0" applyNumberFormat="1" applyBorder="1" applyAlignment="1">
      <alignment horizontal="center"/>
    </xf>
    <xf numFmtId="4" fontId="0" fillId="0" borderId="1" xfId="0" applyNumberFormat="1" applyBorder="1" applyAlignment="1">
      <alignment horizontal="center" wrapText="1"/>
    </xf>
    <xf numFmtId="4" fontId="0" fillId="0" borderId="2" xfId="0" applyNumberFormat="1" applyBorder="1" applyAlignment="1">
      <alignment horizontal="center" wrapText="1"/>
    </xf>
    <xf numFmtId="4" fontId="0" fillId="0" borderId="4" xfId="0" applyNumberFormat="1" applyBorder="1" applyAlignment="1">
      <alignment horizontal="center" wrapText="1"/>
    </xf>
    <xf numFmtId="4" fontId="0" fillId="0" borderId="5" xfId="0" applyNumberFormat="1" applyBorder="1" applyAlignment="1">
      <alignment horizontal="center" wrapText="1"/>
    </xf>
    <xf numFmtId="164" fontId="0" fillId="0" borderId="2" xfId="1" applyFont="1" applyBorder="1" applyAlignment="1">
      <alignment vertical="center"/>
    </xf>
    <xf numFmtId="164" fontId="0" fillId="0" borderId="5" xfId="1" applyFont="1" applyBorder="1" applyAlignment="1">
      <alignment vertical="center"/>
    </xf>
    <xf numFmtId="164" fontId="0" fillId="0" borderId="2" xfId="1" applyFont="1" applyFill="1" applyBorder="1" applyAlignment="1">
      <alignment vertical="center"/>
    </xf>
    <xf numFmtId="164" fontId="0" fillId="0" borderId="5" xfId="1" applyFont="1" applyFill="1" applyBorder="1" applyAlignment="1">
      <alignment vertical="center"/>
    </xf>
    <xf numFmtId="164" fontId="0" fillId="0" borderId="3" xfId="1" applyFont="1" applyFill="1" applyBorder="1" applyAlignment="1">
      <alignment vertical="center"/>
    </xf>
    <xf numFmtId="164" fontId="0" fillId="0" borderId="6" xfId="1" applyFont="1" applyFill="1" applyBorder="1" applyAlignment="1">
      <alignment vertical="center"/>
    </xf>
    <xf numFmtId="4" fontId="0" fillId="0" borderId="0" xfId="0" applyNumberFormat="1" applyAlignment="1">
      <alignment horizontal="center"/>
    </xf>
    <xf numFmtId="4" fontId="0" fillId="0" borderId="5" xfId="0" applyNumberFormat="1" applyBorder="1" applyAlignment="1">
      <alignment horizontal="center"/>
    </xf>
  </cellXfs>
  <cellStyles count="3">
    <cellStyle name="Moneda" xfId="1"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169333</xdr:colOff>
      <xdr:row>7</xdr:row>
      <xdr:rowOff>190499</xdr:rowOff>
    </xdr:from>
    <xdr:to>
      <xdr:col>10</xdr:col>
      <xdr:colOff>624417</xdr:colOff>
      <xdr:row>23</xdr:row>
      <xdr:rowOff>21166</xdr:rowOff>
    </xdr:to>
    <xdr:sp macro="" textlink="">
      <xdr:nvSpPr>
        <xdr:cNvPr id="2" name="1 CuadroTexto"/>
        <xdr:cNvSpPr txBox="1"/>
      </xdr:nvSpPr>
      <xdr:spPr>
        <a:xfrm>
          <a:off x="169333" y="1555749"/>
          <a:ext cx="8710084" cy="287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AR" sz="1100">
              <a:ln>
                <a:noFill/>
              </a:ln>
              <a:solidFill>
                <a:sysClr val="windowText" lastClr="000000"/>
              </a:solidFill>
            </a:rPr>
            <a:t>El tema a analizar en el presente ejercicio se encentra normado por el artículo 13 de la L.I.G.M.P. y el artículo 16 de su Decreto Reglamentario.</a:t>
          </a:r>
        </a:p>
        <a:p>
          <a:pPr algn="just"/>
          <a:r>
            <a:rPr lang="es-AR" sz="1100">
              <a:ln>
                <a:noFill/>
              </a:ln>
              <a:solidFill>
                <a:sysClr val="windowText" lastClr="000000"/>
              </a:solidFill>
            </a:rPr>
            <a:t>El Impuesto a las Ganancias determinado para el ejercicio fiscal por el cual se liquida el Impuesto a la Ganancia Mínima Presunta podrá computarse como pago a cuenta del mismo, una vez detraído de éste el que sea atribuible a los bienes inmuebles situados en el país o en el exterior (excepto los que revistan carácter de bienes de cambio o que no se encuentren afectados en forma exclusiva a la actividad</a:t>
          </a:r>
          <a:r>
            <a:rPr lang="es-AR" sz="1100" baseline="0">
              <a:ln>
                <a:noFill/>
              </a:ln>
              <a:solidFill>
                <a:sysClr val="windowText" lastClr="000000"/>
              </a:solidFill>
            </a:rPr>
            <a:t> comercial, industrial, minera, agrícola, ganadera, forestal o de prestación de servicios inherentes a la actividad del sujeto pasivo</a:t>
          </a:r>
          <a:r>
            <a:rPr lang="es-AR" sz="1100">
              <a:ln>
                <a:noFill/>
              </a:ln>
              <a:solidFill>
                <a:sysClr val="windowText" lastClr="000000"/>
              </a:solidFill>
            </a:rPr>
            <a:t>).</a:t>
          </a:r>
        </a:p>
        <a:p>
          <a:pPr algn="just"/>
          <a:endParaRPr lang="es-AR" sz="1100">
            <a:ln>
              <a:noFill/>
            </a:ln>
            <a:solidFill>
              <a:sysClr val="windowText" lastClr="000000"/>
            </a:solidFill>
          </a:endParaRPr>
        </a:p>
        <a:p>
          <a:pPr algn="just"/>
          <a:r>
            <a:rPr lang="es-AR" sz="1100">
              <a:ln>
                <a:noFill/>
              </a:ln>
              <a:solidFill>
                <a:sysClr val="windowText" lastClr="000000"/>
              </a:solidFill>
            </a:rPr>
            <a:t>Si del cómputo previsto surgiere un excedente no absorbido, el mismo no generará saldo a favor del contribuyente en este impuesto, ni será susceptible de devolución o compensación alguna.</a:t>
          </a:r>
          <a:r>
            <a:rPr lang="es-AR" sz="1100" baseline="0">
              <a:ln>
                <a:noFill/>
              </a:ln>
              <a:solidFill>
                <a:sysClr val="windowText" lastClr="000000"/>
              </a:solidFill>
            </a:rPr>
            <a:t> </a:t>
          </a:r>
          <a:r>
            <a:rPr lang="es-AR" sz="1100">
              <a:ln>
                <a:noFill/>
              </a:ln>
              <a:solidFill>
                <a:sysClr val="windowText" lastClr="000000"/>
              </a:solidFill>
            </a:rPr>
            <a:t>Si por el contrario, como consecuencia de resultar insuficiente el impuesto a las ganancias computable como pago a cuenta del I.G.M.P., procediera en un determinado ejercicio el ingreso del I.G.M.P., se admitirá, siempre que se verifique en cualesquiera de los 10 ejercicios siguientes un excedente del impuesto a las ganancias no absorbido, computar como pago a cuenta de este último gravamen, en el ejercicio en que tal hecho ocurra, el impuesto a la ganancia mínima presunta efectivamente ingresado y hasta su concurrencia con el importe a que ascienda dicho excedente.                </a:t>
          </a:r>
        </a:p>
        <a:p>
          <a:pPr algn="just"/>
          <a:endParaRPr lang="es-AR" sz="1100">
            <a:ln>
              <a:noFill/>
            </a:ln>
            <a:solidFill>
              <a:sysClr val="windowText" lastClr="000000"/>
            </a:solidFill>
          </a:endParaRPr>
        </a:p>
        <a:p>
          <a:pPr algn="just"/>
          <a:r>
            <a:rPr lang="es-AR" sz="1100">
              <a:ln>
                <a:noFill/>
              </a:ln>
              <a:solidFill>
                <a:sysClr val="windowText" lastClr="000000"/>
              </a:solidFill>
            </a:rPr>
            <a:t>A</a:t>
          </a:r>
          <a:r>
            <a:rPr lang="es-AR" sz="1100" baseline="0">
              <a:ln>
                <a:noFill/>
              </a:ln>
              <a:solidFill>
                <a:sysClr val="windowText" lastClr="000000"/>
              </a:solidFill>
            </a:rPr>
            <a:t> su vez, el a</a:t>
          </a:r>
          <a:r>
            <a:rPr lang="es-AR" sz="1100">
              <a:ln>
                <a:noFill/>
              </a:ln>
              <a:solidFill>
                <a:sysClr val="windowText" lastClr="000000"/>
              </a:solidFill>
            </a:rPr>
            <a:t>rtículo 16 del DR determina</a:t>
          </a:r>
          <a:r>
            <a:rPr lang="es-AR" sz="1100" baseline="0">
              <a:ln>
                <a:noFill/>
              </a:ln>
              <a:solidFill>
                <a:sysClr val="windowText" lastClr="000000"/>
              </a:solidFill>
            </a:rPr>
            <a:t> que e</a:t>
          </a:r>
          <a:r>
            <a:rPr lang="es-AR" sz="1100">
              <a:ln>
                <a:noFill/>
              </a:ln>
              <a:solidFill>
                <a:sysClr val="windowText" lastClr="000000"/>
              </a:solidFill>
            </a:rPr>
            <a:t>l cómputo del pago a cuenta previsto en el artículo 13 del texto legal del tributo se realizará con anterioridad a la deducción de los anticipos ingresados, retenciones, percepciones y saldos a favor del contribuyente, imputables al período fiscal que se liquida,</a:t>
          </a:r>
          <a:r>
            <a:rPr lang="es-AR" sz="1100" baseline="0">
              <a:ln>
                <a:noFill/>
              </a:ln>
              <a:solidFill>
                <a:sysClr val="windowText" lastClr="000000"/>
              </a:solidFill>
            </a:rPr>
            <a:t> y </a:t>
          </a:r>
          <a:r>
            <a:rPr lang="es-AR" sz="1100">
              <a:ln>
                <a:noFill/>
              </a:ln>
              <a:solidFill>
                <a:sysClr val="windowText" lastClr="000000"/>
              </a:solidFill>
              <a:latin typeface="+mn-lt"/>
              <a:ea typeface="+mn-ea"/>
              <a:cs typeface="+mn-cs"/>
            </a:rPr>
            <a:t>hasta el límite del impuesto a la ganancia mínima presunta determinado o impuesto a las ganancias determinados, según corresponda.</a:t>
          </a:r>
          <a:endParaRPr lang="es-AR" sz="1100">
            <a:ln>
              <a:noFill/>
            </a:ln>
            <a:solidFill>
              <a:sysClr val="windowText" lastClr="0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showRowColHeaders="0" showRuler="0" view="pageLayout" zoomScale="110" zoomScalePageLayoutView="110" workbookViewId="0">
      <selection activeCell="K1" sqref="K1"/>
    </sheetView>
  </sheetViews>
  <sheetFormatPr baseColWidth="10" defaultColWidth="11.5703125" defaultRowHeight="15" x14ac:dyDescent="0.25"/>
  <cols>
    <col min="1" max="16384" width="11.5703125" style="1"/>
  </cols>
  <sheetData>
    <row r="1" spans="1:11" ht="15.75" x14ac:dyDescent="0.25">
      <c r="A1" s="3" t="s">
        <v>1</v>
      </c>
    </row>
    <row r="2" spans="1:11" ht="15.75" thickBot="1" x14ac:dyDescent="0.3"/>
    <row r="3" spans="1:11" x14ac:dyDescent="0.25">
      <c r="A3" s="74" t="s">
        <v>4</v>
      </c>
      <c r="B3" s="75"/>
      <c r="C3" s="75"/>
      <c r="D3" s="75"/>
      <c r="E3" s="75"/>
      <c r="F3" s="75"/>
      <c r="G3" s="75"/>
      <c r="H3" s="75"/>
      <c r="I3" s="75"/>
      <c r="J3" s="75"/>
      <c r="K3" s="76"/>
    </row>
    <row r="4" spans="1:11" ht="15.75" thickBot="1" x14ac:dyDescent="0.3">
      <c r="A4" s="77"/>
      <c r="B4" s="78"/>
      <c r="C4" s="78"/>
      <c r="D4" s="78"/>
      <c r="E4" s="78"/>
      <c r="F4" s="78"/>
      <c r="G4" s="78"/>
      <c r="H4" s="78"/>
      <c r="I4" s="78"/>
      <c r="J4" s="78"/>
      <c r="K4" s="79"/>
    </row>
    <row r="6" spans="1:11" x14ac:dyDescent="0.25">
      <c r="A6" s="2" t="s">
        <v>0</v>
      </c>
    </row>
    <row r="8" spans="1:11" ht="15" customHeight="1" x14ac:dyDescent="0.25">
      <c r="A8" s="80" t="s">
        <v>10</v>
      </c>
      <c r="B8" s="80"/>
      <c r="C8" s="80"/>
      <c r="D8" s="80"/>
      <c r="E8" s="80"/>
      <c r="F8" s="80"/>
      <c r="G8" s="80"/>
      <c r="H8" s="80"/>
      <c r="I8" s="80"/>
      <c r="J8" s="80"/>
      <c r="K8" s="80"/>
    </row>
    <row r="9" spans="1:11" x14ac:dyDescent="0.25">
      <c r="A9" s="80"/>
      <c r="B9" s="80"/>
      <c r="C9" s="80"/>
      <c r="D9" s="80"/>
      <c r="E9" s="80"/>
      <c r="F9" s="80"/>
      <c r="G9" s="80"/>
      <c r="H9" s="80"/>
      <c r="I9" s="80"/>
      <c r="J9" s="80"/>
      <c r="K9" s="80"/>
    </row>
    <row r="10" spans="1:11" x14ac:dyDescent="0.25">
      <c r="A10" s="80"/>
      <c r="B10" s="80"/>
      <c r="C10" s="80"/>
      <c r="D10" s="80"/>
      <c r="E10" s="80"/>
      <c r="F10" s="80"/>
      <c r="G10" s="80"/>
      <c r="H10" s="80"/>
      <c r="I10" s="80"/>
      <c r="J10" s="80"/>
      <c r="K10" s="80"/>
    </row>
    <row r="11" spans="1:11" x14ac:dyDescent="0.25">
      <c r="A11" s="81" t="s">
        <v>5</v>
      </c>
      <c r="B11" s="81"/>
      <c r="C11" s="81"/>
      <c r="D11" s="81"/>
      <c r="E11" s="81"/>
      <c r="F11" s="81"/>
      <c r="G11" s="81"/>
      <c r="H11" s="81"/>
      <c r="I11" s="81"/>
      <c r="J11" s="81"/>
      <c r="K11" s="81"/>
    </row>
    <row r="12" spans="1:11" x14ac:dyDescent="0.25">
      <c r="A12" s="81"/>
      <c r="B12" s="81"/>
      <c r="C12" s="81"/>
      <c r="D12" s="81"/>
      <c r="E12" s="81"/>
      <c r="F12" s="81"/>
      <c r="G12" s="81"/>
      <c r="H12" s="81"/>
      <c r="I12" s="81"/>
      <c r="J12" s="81"/>
      <c r="K12" s="81"/>
    </row>
    <row r="13" spans="1:11" x14ac:dyDescent="0.25">
      <c r="A13" s="4"/>
      <c r="B13" s="4"/>
      <c r="C13" s="4"/>
      <c r="D13" s="4"/>
      <c r="E13" s="4"/>
      <c r="F13" s="4"/>
      <c r="G13" s="4"/>
      <c r="H13" s="4"/>
      <c r="I13" s="4"/>
      <c r="J13" s="4"/>
      <c r="K13" s="4"/>
    </row>
    <row r="14" spans="1:11" x14ac:dyDescent="0.25">
      <c r="A14" s="81" t="s">
        <v>9</v>
      </c>
      <c r="B14" s="81"/>
      <c r="C14" s="81"/>
      <c r="D14" s="81"/>
      <c r="E14" s="81"/>
      <c r="F14" s="81"/>
      <c r="G14" s="81"/>
      <c r="H14" s="81"/>
      <c r="I14" s="81"/>
      <c r="J14" s="81"/>
      <c r="K14" s="81"/>
    </row>
    <row r="15" spans="1:11" x14ac:dyDescent="0.25">
      <c r="A15" s="81"/>
      <c r="B15" s="81"/>
      <c r="C15" s="81"/>
      <c r="D15" s="81"/>
      <c r="E15" s="81"/>
      <c r="F15" s="81"/>
      <c r="G15" s="81"/>
      <c r="H15" s="81"/>
      <c r="I15" s="81"/>
      <c r="J15" s="81"/>
      <c r="K15" s="81"/>
    </row>
    <row r="16" spans="1:11" x14ac:dyDescent="0.25">
      <c r="A16" s="81"/>
      <c r="B16" s="81"/>
      <c r="C16" s="81"/>
      <c r="D16" s="81"/>
      <c r="E16" s="81"/>
      <c r="F16" s="81"/>
      <c r="G16" s="81"/>
      <c r="H16" s="81"/>
      <c r="I16" s="81"/>
      <c r="J16" s="81"/>
      <c r="K16" s="81"/>
    </row>
    <row r="17" spans="1:11" x14ac:dyDescent="0.25">
      <c r="A17" s="81"/>
      <c r="B17" s="81"/>
      <c r="C17" s="81"/>
      <c r="D17" s="81"/>
      <c r="E17" s="81"/>
      <c r="F17" s="81"/>
      <c r="G17" s="81"/>
      <c r="H17" s="81"/>
      <c r="I17" s="81"/>
      <c r="J17" s="81"/>
      <c r="K17" s="81"/>
    </row>
    <row r="18" spans="1:11" x14ac:dyDescent="0.25">
      <c r="A18" s="81"/>
      <c r="B18" s="81"/>
      <c r="C18" s="81"/>
      <c r="D18" s="81"/>
      <c r="E18" s="81"/>
      <c r="F18" s="81"/>
      <c r="G18" s="81"/>
      <c r="H18" s="81"/>
      <c r="I18" s="81"/>
      <c r="J18" s="81"/>
      <c r="K18" s="81"/>
    </row>
    <row r="19" spans="1:11" x14ac:dyDescent="0.25">
      <c r="A19" s="81"/>
      <c r="B19" s="81"/>
      <c r="C19" s="81"/>
      <c r="D19" s="81"/>
      <c r="E19" s="81"/>
      <c r="F19" s="81"/>
      <c r="G19" s="81"/>
      <c r="H19" s="81"/>
      <c r="I19" s="81"/>
      <c r="J19" s="81"/>
      <c r="K19" s="81"/>
    </row>
    <row r="20" spans="1:11" x14ac:dyDescent="0.25">
      <c r="A20" s="81"/>
      <c r="B20" s="81"/>
      <c r="C20" s="81"/>
      <c r="D20" s="81"/>
      <c r="E20" s="81"/>
      <c r="F20" s="81"/>
      <c r="G20" s="81"/>
      <c r="H20" s="81"/>
      <c r="I20" s="81"/>
      <c r="J20" s="81"/>
      <c r="K20" s="81"/>
    </row>
    <row r="21" spans="1:11" x14ac:dyDescent="0.25">
      <c r="A21" s="81"/>
      <c r="B21" s="81"/>
      <c r="C21" s="81"/>
      <c r="D21" s="81"/>
      <c r="E21" s="81"/>
      <c r="F21" s="81"/>
      <c r="G21" s="81"/>
      <c r="H21" s="81"/>
      <c r="I21" s="81"/>
      <c r="J21" s="81"/>
      <c r="K21" s="81"/>
    </row>
    <row r="22" spans="1:11" x14ac:dyDescent="0.25">
      <c r="A22" s="4"/>
      <c r="B22" s="4"/>
      <c r="C22" s="4"/>
      <c r="D22" s="4"/>
      <c r="E22" s="4"/>
      <c r="F22" s="4"/>
      <c r="G22" s="4"/>
      <c r="H22" s="4"/>
      <c r="I22" s="4"/>
      <c r="J22" s="4"/>
      <c r="K22" s="4"/>
    </row>
    <row r="23" spans="1:11" x14ac:dyDescent="0.25">
      <c r="A23" s="80" t="s">
        <v>8</v>
      </c>
      <c r="B23" s="80"/>
      <c r="C23" s="80"/>
      <c r="D23" s="80"/>
      <c r="E23" s="80"/>
      <c r="F23" s="80"/>
      <c r="G23" s="80"/>
      <c r="H23" s="80"/>
      <c r="I23" s="80"/>
      <c r="J23" s="80"/>
      <c r="K23" s="80"/>
    </row>
    <row r="24" spans="1:11" x14ac:dyDescent="0.25">
      <c r="A24" s="80"/>
      <c r="B24" s="80"/>
      <c r="C24" s="80"/>
      <c r="D24" s="80"/>
      <c r="E24" s="80"/>
      <c r="F24" s="80"/>
      <c r="G24" s="80"/>
      <c r="H24" s="80"/>
      <c r="I24" s="80"/>
      <c r="J24" s="80"/>
      <c r="K24" s="80"/>
    </row>
    <row r="25" spans="1:11" x14ac:dyDescent="0.25">
      <c r="A25" s="80"/>
      <c r="B25" s="80"/>
      <c r="C25" s="80"/>
      <c r="D25" s="80"/>
      <c r="E25" s="80"/>
      <c r="F25" s="80"/>
      <c r="G25" s="80"/>
      <c r="H25" s="80"/>
      <c r="I25" s="80"/>
      <c r="J25" s="80"/>
      <c r="K25" s="80"/>
    </row>
    <row r="26" spans="1:11" x14ac:dyDescent="0.25">
      <c r="A26" s="80"/>
      <c r="B26" s="80"/>
      <c r="C26" s="80"/>
      <c r="D26" s="80"/>
      <c r="E26" s="80"/>
      <c r="F26" s="80"/>
      <c r="G26" s="80"/>
      <c r="H26" s="80"/>
      <c r="I26" s="80"/>
      <c r="J26" s="80"/>
      <c r="K26" s="80"/>
    </row>
    <row r="27" spans="1:11" x14ac:dyDescent="0.25">
      <c r="A27" s="4"/>
      <c r="B27" s="4"/>
      <c r="C27" s="4"/>
      <c r="D27" s="4"/>
      <c r="E27" s="4"/>
      <c r="F27" s="4"/>
      <c r="G27" s="4"/>
      <c r="H27" s="4"/>
      <c r="I27" s="4"/>
      <c r="J27" s="4"/>
      <c r="K27" s="4"/>
    </row>
    <row r="28" spans="1:11" x14ac:dyDescent="0.25">
      <c r="A28" s="82" t="s">
        <v>58</v>
      </c>
      <c r="B28" s="82"/>
      <c r="C28" s="82"/>
      <c r="D28" s="82"/>
      <c r="E28" s="82"/>
      <c r="F28" s="82"/>
      <c r="G28" s="82"/>
      <c r="H28" s="82"/>
      <c r="I28" s="82"/>
      <c r="J28" s="82"/>
      <c r="K28" s="82"/>
    </row>
    <row r="29" spans="1:11" x14ac:dyDescent="0.25">
      <c r="A29" s="82"/>
      <c r="B29" s="82"/>
      <c r="C29" s="82"/>
      <c r="D29" s="82"/>
      <c r="E29" s="82"/>
      <c r="F29" s="82"/>
      <c r="G29" s="82"/>
      <c r="H29" s="82"/>
      <c r="I29" s="82"/>
      <c r="J29" s="82"/>
      <c r="K29" s="82"/>
    </row>
    <row r="30" spans="1:11" x14ac:dyDescent="0.25">
      <c r="A30" s="82"/>
      <c r="B30" s="82"/>
      <c r="C30" s="82"/>
      <c r="D30" s="82"/>
      <c r="E30" s="82"/>
      <c r="F30" s="82"/>
      <c r="G30" s="82"/>
      <c r="H30" s="82"/>
      <c r="I30" s="82"/>
      <c r="J30" s="82"/>
      <c r="K30" s="82"/>
    </row>
    <row r="31" spans="1:11" x14ac:dyDescent="0.25">
      <c r="A31" s="4"/>
      <c r="B31" s="4"/>
      <c r="C31" s="4"/>
      <c r="D31" s="4"/>
      <c r="E31" s="4"/>
      <c r="F31" s="4"/>
      <c r="G31" s="4"/>
      <c r="H31" s="4"/>
      <c r="I31" s="4"/>
      <c r="J31" s="4"/>
      <c r="K31" s="4"/>
    </row>
    <row r="32" spans="1:11" x14ac:dyDescent="0.25">
      <c r="A32" s="4"/>
      <c r="B32" s="4"/>
      <c r="C32" s="4"/>
      <c r="D32" s="4"/>
      <c r="E32" s="4"/>
      <c r="F32" s="4"/>
      <c r="G32" s="4"/>
      <c r="H32" s="4"/>
      <c r="I32" s="4"/>
      <c r="J32" s="4"/>
      <c r="K32" s="4"/>
    </row>
    <row r="33" spans="1:11" x14ac:dyDescent="0.25">
      <c r="A33" s="81" t="s">
        <v>7</v>
      </c>
      <c r="B33" s="81"/>
      <c r="C33" s="81"/>
      <c r="D33" s="81"/>
      <c r="E33" s="81"/>
      <c r="F33" s="81"/>
      <c r="G33" s="81"/>
      <c r="H33" s="81"/>
      <c r="I33" s="81"/>
      <c r="J33" s="81"/>
      <c r="K33" s="81"/>
    </row>
    <row r="34" spans="1:11" x14ac:dyDescent="0.25">
      <c r="A34" s="81"/>
      <c r="B34" s="81"/>
      <c r="C34" s="81"/>
      <c r="D34" s="81"/>
      <c r="E34" s="81"/>
      <c r="F34" s="81"/>
      <c r="G34" s="81"/>
      <c r="H34" s="81"/>
      <c r="I34" s="81"/>
      <c r="J34" s="81"/>
      <c r="K34" s="81"/>
    </row>
    <row r="35" spans="1:11" x14ac:dyDescent="0.25">
      <c r="A35" s="81"/>
      <c r="B35" s="81"/>
      <c r="C35" s="81"/>
      <c r="D35" s="81"/>
      <c r="E35" s="81"/>
      <c r="F35" s="81"/>
      <c r="G35" s="81"/>
      <c r="H35" s="81"/>
      <c r="I35" s="81"/>
      <c r="J35" s="81"/>
      <c r="K35" s="81"/>
    </row>
    <row r="36" spans="1:11" x14ac:dyDescent="0.25">
      <c r="A36" s="81"/>
      <c r="B36" s="81"/>
      <c r="C36" s="81"/>
      <c r="D36" s="81"/>
      <c r="E36" s="81"/>
      <c r="F36" s="81"/>
      <c r="G36" s="81"/>
      <c r="H36" s="81"/>
      <c r="I36" s="81"/>
      <c r="J36" s="81"/>
      <c r="K36" s="81"/>
    </row>
    <row r="37" spans="1:11" x14ac:dyDescent="0.25">
      <c r="A37" s="81" t="s">
        <v>6</v>
      </c>
      <c r="B37" s="81"/>
      <c r="C37" s="81"/>
      <c r="D37" s="81"/>
      <c r="E37" s="81"/>
      <c r="F37" s="81"/>
      <c r="G37" s="81"/>
      <c r="H37" s="81"/>
      <c r="I37" s="81"/>
      <c r="J37" s="81"/>
      <c r="K37" s="81"/>
    </row>
    <row r="38" spans="1:11" x14ac:dyDescent="0.25">
      <c r="A38" s="81"/>
      <c r="B38" s="81"/>
      <c r="C38" s="81"/>
      <c r="D38" s="81"/>
      <c r="E38" s="81"/>
      <c r="F38" s="81"/>
      <c r="G38" s="81"/>
      <c r="H38" s="81"/>
      <c r="I38" s="81"/>
      <c r="J38" s="81"/>
      <c r="K38" s="81"/>
    </row>
    <row r="39" spans="1:11" x14ac:dyDescent="0.25">
      <c r="A39" s="4"/>
      <c r="B39" s="4"/>
      <c r="C39" s="4"/>
      <c r="D39" s="4"/>
      <c r="E39" s="4"/>
      <c r="F39" s="4"/>
      <c r="G39" s="4"/>
      <c r="H39" s="4"/>
      <c r="I39" s="4"/>
      <c r="J39" s="4"/>
      <c r="K39" s="4"/>
    </row>
    <row r="40" spans="1:11" ht="15" customHeight="1" x14ac:dyDescent="0.25">
      <c r="A40" s="80" t="s">
        <v>11</v>
      </c>
      <c r="B40" s="80"/>
      <c r="C40" s="80"/>
      <c r="D40" s="80"/>
      <c r="E40" s="80"/>
      <c r="F40" s="80"/>
      <c r="G40" s="80"/>
      <c r="H40" s="80"/>
      <c r="I40" s="80"/>
      <c r="J40" s="80"/>
      <c r="K40" s="80"/>
    </row>
    <row r="41" spans="1:11" x14ac:dyDescent="0.25">
      <c r="A41" s="80"/>
      <c r="B41" s="80"/>
      <c r="C41" s="80"/>
      <c r="D41" s="80"/>
      <c r="E41" s="80"/>
      <c r="F41" s="80"/>
      <c r="G41" s="80"/>
      <c r="H41" s="80"/>
      <c r="I41" s="80"/>
      <c r="J41" s="80"/>
      <c r="K41" s="80"/>
    </row>
    <row r="42" spans="1:11" x14ac:dyDescent="0.25">
      <c r="A42" s="80"/>
      <c r="B42" s="80"/>
      <c r="C42" s="80"/>
      <c r="D42" s="80"/>
      <c r="E42" s="80"/>
      <c r="F42" s="80"/>
      <c r="G42" s="80"/>
      <c r="H42" s="80"/>
      <c r="I42" s="80"/>
      <c r="J42" s="80"/>
      <c r="K42" s="80"/>
    </row>
    <row r="43" spans="1:11" x14ac:dyDescent="0.25">
      <c r="A43" s="80"/>
      <c r="B43" s="80"/>
      <c r="C43" s="80"/>
      <c r="D43" s="80"/>
      <c r="E43" s="80"/>
      <c r="F43" s="80"/>
      <c r="G43" s="80"/>
      <c r="H43" s="80"/>
      <c r="I43" s="80"/>
      <c r="J43" s="80"/>
      <c r="K43" s="80"/>
    </row>
    <row r="44" spans="1:11" x14ac:dyDescent="0.25">
      <c r="A44" s="80"/>
      <c r="B44" s="80"/>
      <c r="C44" s="80"/>
      <c r="D44" s="80"/>
      <c r="E44" s="80"/>
      <c r="F44" s="80"/>
      <c r="G44" s="80"/>
      <c r="H44" s="80"/>
      <c r="I44" s="80"/>
      <c r="J44" s="80"/>
      <c r="K44" s="80"/>
    </row>
    <row r="45" spans="1:11" x14ac:dyDescent="0.25">
      <c r="A45" s="81" t="s">
        <v>12</v>
      </c>
      <c r="B45" s="81"/>
      <c r="C45" s="81"/>
      <c r="D45" s="81"/>
      <c r="E45" s="81"/>
      <c r="F45" s="81"/>
      <c r="G45" s="81"/>
      <c r="H45" s="81"/>
      <c r="I45" s="81"/>
      <c r="J45" s="81"/>
      <c r="K45" s="81"/>
    </row>
    <row r="46" spans="1:11" x14ac:dyDescent="0.25">
      <c r="A46" s="81"/>
      <c r="B46" s="81"/>
      <c r="C46" s="81"/>
      <c r="D46" s="81"/>
      <c r="E46" s="81"/>
      <c r="F46" s="81"/>
      <c r="G46" s="81"/>
      <c r="H46" s="81"/>
      <c r="I46" s="81"/>
      <c r="J46" s="81"/>
      <c r="K46" s="81"/>
    </row>
  </sheetData>
  <mergeCells count="10">
    <mergeCell ref="A3:K4"/>
    <mergeCell ref="A8:K10"/>
    <mergeCell ref="A11:K12"/>
    <mergeCell ref="A14:K21"/>
    <mergeCell ref="A45:K46"/>
    <mergeCell ref="A23:K26"/>
    <mergeCell ref="A28:K30"/>
    <mergeCell ref="A33:K36"/>
    <mergeCell ref="A37:K38"/>
    <mergeCell ref="A40:K44"/>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&amp;L&amp;"-,Negrita"&amp;K00-046GUÍA DE TRABAJOS PRÁCTICOS.
UNIDAD XIII&amp;R&amp;"-,Negrita"&amp;K00-047Marina Soledad Beltramo</oddHeader>
    <oddFooter>&amp;L&amp;G &amp;C&amp;"-,Negrita"&amp;K00-048UCC. FACEA. 
IMPUESTOS I. Cát. "B"&amp;R&amp;"-,Negrita"&amp;K00-048Página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showRowColHeaders="0" tabSelected="1" showRuler="0" view="pageLayout" topLeftCell="A18" zoomScale="110" zoomScalePageLayoutView="110" workbookViewId="0">
      <selection activeCell="F22" sqref="F22"/>
    </sheetView>
  </sheetViews>
  <sheetFormatPr baseColWidth="10" defaultColWidth="11.5703125" defaultRowHeight="15" x14ac:dyDescent="0.25"/>
  <cols>
    <col min="1" max="1" width="13.7109375" style="1" customWidth="1"/>
    <col min="2" max="2" width="26.7109375" style="1" customWidth="1"/>
    <col min="3" max="3" width="14.140625" style="1" bestFit="1" customWidth="1"/>
    <col min="4" max="4" width="18.5703125" style="1" bestFit="1" customWidth="1"/>
    <col min="5" max="5" width="16.7109375" style="1" customWidth="1"/>
    <col min="6" max="6" width="14.140625" style="1" customWidth="1"/>
    <col min="7" max="7" width="12.5703125" style="1" customWidth="1"/>
    <col min="8" max="8" width="12.42578125" style="1" customWidth="1"/>
    <col min="9" max="16384" width="11.5703125" style="1"/>
  </cols>
  <sheetData>
    <row r="1" spans="1:11" ht="15.75" x14ac:dyDescent="0.25">
      <c r="A1" s="3" t="s">
        <v>2</v>
      </c>
    </row>
    <row r="2" spans="1:11" ht="15.75" thickBot="1" x14ac:dyDescent="0.3"/>
    <row r="3" spans="1:11" x14ac:dyDescent="0.25">
      <c r="A3" s="74" t="s">
        <v>48</v>
      </c>
      <c r="B3" s="86"/>
      <c r="C3" s="86"/>
      <c r="D3" s="86"/>
      <c r="E3" s="86"/>
      <c r="F3" s="86"/>
      <c r="G3" s="86"/>
      <c r="H3" s="87"/>
      <c r="I3" s="5"/>
      <c r="J3" s="5"/>
      <c r="K3" s="5"/>
    </row>
    <row r="4" spans="1:11" ht="15.75" thickBot="1" x14ac:dyDescent="0.3">
      <c r="A4" s="88"/>
      <c r="B4" s="89"/>
      <c r="C4" s="89"/>
      <c r="D4" s="89"/>
      <c r="E4" s="89"/>
      <c r="F4" s="89"/>
      <c r="G4" s="89"/>
      <c r="H4" s="90"/>
      <c r="I4" s="5"/>
      <c r="J4" s="5"/>
      <c r="K4" s="5"/>
    </row>
    <row r="6" spans="1:11" x14ac:dyDescent="0.25">
      <c r="A6" s="2" t="s">
        <v>0</v>
      </c>
    </row>
    <row r="7" spans="1:11" x14ac:dyDescent="0.25">
      <c r="A7" s="2"/>
    </row>
    <row r="8" spans="1:11" ht="15" customHeight="1" thickBot="1" x14ac:dyDescent="0.3"/>
    <row r="9" spans="1:11" ht="15.75" thickBot="1" x14ac:dyDescent="0.3">
      <c r="D9" s="84" t="s">
        <v>74</v>
      </c>
      <c r="E9" s="91"/>
    </row>
    <row r="10" spans="1:11" x14ac:dyDescent="0.25">
      <c r="D10" s="18" t="s">
        <v>13</v>
      </c>
      <c r="E10" s="19">
        <f>+E11+E12+E13</f>
        <v>865700</v>
      </c>
    </row>
    <row r="11" spans="1:11" x14ac:dyDescent="0.25">
      <c r="D11" s="20" t="s">
        <v>14</v>
      </c>
      <c r="E11" s="13">
        <v>835000</v>
      </c>
    </row>
    <row r="12" spans="1:11" x14ac:dyDescent="0.25">
      <c r="D12" s="20" t="s">
        <v>15</v>
      </c>
      <c r="E12" s="13">
        <v>27000</v>
      </c>
    </row>
    <row r="13" spans="1:11" x14ac:dyDescent="0.25">
      <c r="D13" s="20" t="s">
        <v>16</v>
      </c>
      <c r="E13" s="62">
        <v>3700</v>
      </c>
      <c r="F13" s="63"/>
    </row>
    <row r="14" spans="1:11" x14ac:dyDescent="0.25">
      <c r="D14" s="21" t="s">
        <v>17</v>
      </c>
      <c r="E14" s="22">
        <f>+E15+E16</f>
        <v>637700</v>
      </c>
    </row>
    <row r="15" spans="1:11" x14ac:dyDescent="0.25">
      <c r="D15" s="20" t="s">
        <v>18</v>
      </c>
      <c r="E15" s="13">
        <v>517700</v>
      </c>
    </row>
    <row r="16" spans="1:11" ht="15.75" thickBot="1" x14ac:dyDescent="0.3">
      <c r="D16" s="20" t="s">
        <v>19</v>
      </c>
      <c r="E16" s="13">
        <v>120000</v>
      </c>
    </row>
    <row r="17" spans="1:8" ht="15.75" thickBot="1" x14ac:dyDescent="0.3">
      <c r="D17" s="16" t="s">
        <v>20</v>
      </c>
      <c r="E17" s="17">
        <f>+E14+E10</f>
        <v>1503400</v>
      </c>
    </row>
    <row r="18" spans="1:8" ht="15.75" thickBot="1" x14ac:dyDescent="0.3">
      <c r="D18" s="33"/>
      <c r="E18" s="34"/>
    </row>
    <row r="19" spans="1:8" ht="15.75" thickBot="1" x14ac:dyDescent="0.3">
      <c r="B19" s="95" t="s">
        <v>27</v>
      </c>
      <c r="C19" s="96"/>
      <c r="D19" s="96"/>
      <c r="E19" s="96"/>
      <c r="F19" s="96"/>
      <c r="G19" s="97"/>
    </row>
    <row r="20" spans="1:8" x14ac:dyDescent="0.25">
      <c r="B20" s="8"/>
      <c r="C20" s="9" t="s">
        <v>21</v>
      </c>
      <c r="D20" s="10" t="s">
        <v>22</v>
      </c>
      <c r="E20" s="9" t="s">
        <v>23</v>
      </c>
      <c r="F20" s="10" t="s">
        <v>24</v>
      </c>
      <c r="G20" s="11" t="s">
        <v>25</v>
      </c>
    </row>
    <row r="21" spans="1:8" x14ac:dyDescent="0.25">
      <c r="B21" s="31" t="s">
        <v>79</v>
      </c>
      <c r="C21" s="23">
        <f>35000*3</f>
        <v>105000</v>
      </c>
      <c r="D21" s="24">
        <v>5</v>
      </c>
      <c r="E21" s="23">
        <f>+C21/D21</f>
        <v>21000</v>
      </c>
      <c r="F21" s="25">
        <f>+E21*2</f>
        <v>42000</v>
      </c>
      <c r="G21" s="26">
        <f>+C21-F21</f>
        <v>63000</v>
      </c>
    </row>
    <row r="22" spans="1:8" x14ac:dyDescent="0.25">
      <c r="B22" s="31" t="s">
        <v>76</v>
      </c>
      <c r="C22" s="23">
        <v>59000</v>
      </c>
      <c r="D22" s="24">
        <v>10</v>
      </c>
      <c r="E22" s="23">
        <f t="shared" ref="E22:E24" si="0">+C22/D22</f>
        <v>5900</v>
      </c>
      <c r="F22" s="25">
        <f>+E22*3</f>
        <v>17700</v>
      </c>
      <c r="G22" s="26">
        <f t="shared" ref="G22:G25" si="1">+C22-F22</f>
        <v>41300</v>
      </c>
    </row>
    <row r="23" spans="1:8" x14ac:dyDescent="0.25">
      <c r="B23" s="31" t="s">
        <v>77</v>
      </c>
      <c r="C23" s="23">
        <v>180000</v>
      </c>
      <c r="D23" s="24">
        <v>5</v>
      </c>
      <c r="E23" s="23">
        <f t="shared" si="0"/>
        <v>36000</v>
      </c>
      <c r="F23" s="25">
        <f>+E23*3</f>
        <v>108000</v>
      </c>
      <c r="G23" s="26">
        <f t="shared" si="1"/>
        <v>72000</v>
      </c>
    </row>
    <row r="24" spans="1:8" x14ac:dyDescent="0.25">
      <c r="B24" s="31" t="s">
        <v>78</v>
      </c>
      <c r="C24" s="23">
        <f>15000*2</f>
        <v>30000</v>
      </c>
      <c r="D24" s="24">
        <v>20</v>
      </c>
      <c r="E24" s="23">
        <f t="shared" si="0"/>
        <v>1500</v>
      </c>
      <c r="F24" s="25">
        <f>+E24*2</f>
        <v>3000</v>
      </c>
      <c r="G24" s="26">
        <f t="shared" si="1"/>
        <v>27000</v>
      </c>
    </row>
    <row r="25" spans="1:8" ht="15.75" thickBot="1" x14ac:dyDescent="0.3">
      <c r="B25" s="31" t="s">
        <v>61</v>
      </c>
      <c r="C25" s="23">
        <v>760000</v>
      </c>
      <c r="D25" s="24"/>
      <c r="E25" s="23"/>
      <c r="F25" s="25"/>
      <c r="G25" s="26">
        <f t="shared" si="1"/>
        <v>760000</v>
      </c>
    </row>
    <row r="26" spans="1:8" ht="15.75" thickBot="1" x14ac:dyDescent="0.3">
      <c r="B26" s="32" t="s">
        <v>26</v>
      </c>
      <c r="C26" s="27">
        <f>SUM(C21:C25)</f>
        <v>1134000</v>
      </c>
      <c r="D26" s="28"/>
      <c r="E26" s="27"/>
      <c r="F26" s="29">
        <f t="shared" ref="F26" si="2">SUM(F21:F25)</f>
        <v>170700</v>
      </c>
      <c r="G26" s="30">
        <f>SUM(G21:G25)</f>
        <v>963300</v>
      </c>
    </row>
    <row r="28" spans="1:8" x14ac:dyDescent="0.25">
      <c r="A28" s="67"/>
      <c r="B28" s="83" t="s">
        <v>62</v>
      </c>
      <c r="C28" s="83"/>
      <c r="D28" s="83"/>
      <c r="E28" s="83"/>
      <c r="F28" s="83"/>
      <c r="G28" s="83"/>
      <c r="H28" s="67"/>
    </row>
    <row r="29" spans="1:8" x14ac:dyDescent="0.25">
      <c r="B29" s="64" t="s">
        <v>63</v>
      </c>
      <c r="C29" s="66">
        <v>760000</v>
      </c>
      <c r="E29" s="1" t="s">
        <v>65</v>
      </c>
      <c r="H29" s="66">
        <f>25%*C30</f>
        <v>195000</v>
      </c>
    </row>
    <row r="30" spans="1:8" x14ac:dyDescent="0.25">
      <c r="B30" s="65" t="s">
        <v>66</v>
      </c>
      <c r="C30" s="66">
        <v>780000</v>
      </c>
      <c r="E30" s="1" t="s">
        <v>67</v>
      </c>
      <c r="H30" s="68">
        <f>+C29-200000</f>
        <v>560000</v>
      </c>
    </row>
    <row r="31" spans="1:8" x14ac:dyDescent="0.25">
      <c r="B31" s="65" t="s">
        <v>64</v>
      </c>
      <c r="C31" s="66">
        <v>640000</v>
      </c>
      <c r="E31" s="1" t="s">
        <v>68</v>
      </c>
      <c r="H31" s="66">
        <f>+C31-200000</f>
        <v>440000</v>
      </c>
    </row>
    <row r="32" spans="1:8" ht="15.75" thickBot="1" x14ac:dyDescent="0.3"/>
    <row r="33" spans="1:8" ht="15.75" thickBot="1" x14ac:dyDescent="0.3">
      <c r="B33" s="92" t="s">
        <v>28</v>
      </c>
      <c r="C33" s="94"/>
      <c r="D33" s="42"/>
      <c r="E33" s="92" t="s">
        <v>31</v>
      </c>
      <c r="F33" s="93"/>
      <c r="G33" s="94"/>
    </row>
    <row r="34" spans="1:8" x14ac:dyDescent="0.25">
      <c r="B34" s="35" t="s">
        <v>29</v>
      </c>
      <c r="C34" s="37">
        <f>+G26</f>
        <v>963300</v>
      </c>
      <c r="E34" s="35" t="s">
        <v>32</v>
      </c>
      <c r="F34" s="36"/>
      <c r="G34" s="37">
        <f>+G26</f>
        <v>963300</v>
      </c>
    </row>
    <row r="35" spans="1:8" ht="15.75" thickBot="1" x14ac:dyDescent="0.3">
      <c r="B35" s="20" t="s">
        <v>35</v>
      </c>
      <c r="C35" s="13">
        <f>+G21</f>
        <v>63000</v>
      </c>
      <c r="E35" s="38" t="s">
        <v>33</v>
      </c>
      <c r="F35" s="39"/>
      <c r="G35" s="40">
        <f>+C38</f>
        <v>311800</v>
      </c>
    </row>
    <row r="36" spans="1:8" ht="15.75" thickBot="1" x14ac:dyDescent="0.3">
      <c r="B36" s="20" t="s">
        <v>36</v>
      </c>
      <c r="C36" s="13">
        <v>28500</v>
      </c>
      <c r="E36" s="84" t="s">
        <v>34</v>
      </c>
      <c r="F36" s="85"/>
      <c r="G36" s="17">
        <f>+G34-G35</f>
        <v>651500</v>
      </c>
    </row>
    <row r="37" spans="1:8" ht="15.75" thickBot="1" x14ac:dyDescent="0.3">
      <c r="B37" s="20" t="str">
        <f>+B25</f>
        <v>Inmueble rural</v>
      </c>
      <c r="C37" s="13">
        <f>+H30</f>
        <v>560000</v>
      </c>
    </row>
    <row r="38" spans="1:8" ht="15.75" thickBot="1" x14ac:dyDescent="0.3">
      <c r="B38" s="41" t="s">
        <v>30</v>
      </c>
      <c r="C38" s="7">
        <f>+C34-C35-C36-C37</f>
        <v>311800</v>
      </c>
    </row>
    <row r="40" spans="1:8" x14ac:dyDescent="0.25">
      <c r="A40" s="81" t="s">
        <v>37</v>
      </c>
      <c r="B40" s="81"/>
      <c r="C40" s="81"/>
      <c r="D40" s="81"/>
      <c r="E40" s="81"/>
      <c r="F40" s="81"/>
      <c r="G40" s="81"/>
      <c r="H40" s="81"/>
    </row>
    <row r="41" spans="1:8" x14ac:dyDescent="0.25">
      <c r="A41" s="81"/>
      <c r="B41" s="81"/>
      <c r="C41" s="81"/>
      <c r="D41" s="81"/>
      <c r="E41" s="81"/>
      <c r="F41" s="81"/>
      <c r="G41" s="81"/>
      <c r="H41" s="81"/>
    </row>
    <row r="42" spans="1:8" ht="15" customHeight="1" x14ac:dyDescent="0.25">
      <c r="A42" s="98" t="s">
        <v>75</v>
      </c>
      <c r="B42" s="98"/>
      <c r="C42" s="98"/>
      <c r="D42" s="98"/>
      <c r="E42" s="98"/>
      <c r="F42" s="98"/>
      <c r="G42" s="98"/>
      <c r="H42" s="98"/>
    </row>
    <row r="43" spans="1:8" ht="15.75" thickBot="1" x14ac:dyDescent="0.3"/>
    <row r="44" spans="1:8" ht="15" customHeight="1" thickBot="1" x14ac:dyDescent="0.3">
      <c r="C44" s="84" t="s">
        <v>38</v>
      </c>
      <c r="D44" s="85"/>
      <c r="E44" s="85"/>
      <c r="F44" s="91"/>
    </row>
    <row r="45" spans="1:8" x14ac:dyDescent="0.25">
      <c r="A45" s="72"/>
      <c r="B45" s="72"/>
      <c r="C45" s="35"/>
      <c r="D45" s="36"/>
      <c r="E45" s="14" t="s">
        <v>41</v>
      </c>
      <c r="F45" s="15" t="s">
        <v>42</v>
      </c>
      <c r="G45" s="72"/>
      <c r="H45" s="72"/>
    </row>
    <row r="46" spans="1:8" x14ac:dyDescent="0.25">
      <c r="C46" s="20" t="s">
        <v>39</v>
      </c>
      <c r="D46" s="45"/>
      <c r="E46" s="23"/>
      <c r="F46" s="26">
        <f>+E17</f>
        <v>1503400</v>
      </c>
    </row>
    <row r="47" spans="1:8" x14ac:dyDescent="0.25">
      <c r="C47" s="20" t="s">
        <v>16</v>
      </c>
      <c r="D47" s="45"/>
      <c r="E47" s="23">
        <v>3700</v>
      </c>
      <c r="F47" s="26"/>
    </row>
    <row r="48" spans="1:8" x14ac:dyDescent="0.25">
      <c r="C48" s="20" t="s">
        <v>32</v>
      </c>
      <c r="D48" s="45"/>
      <c r="E48" s="23">
        <f>+E15</f>
        <v>517700</v>
      </c>
      <c r="F48" s="26"/>
    </row>
    <row r="49" spans="1:8" x14ac:dyDescent="0.25">
      <c r="C49" s="20" t="s">
        <v>40</v>
      </c>
      <c r="D49" s="45"/>
      <c r="E49" s="23"/>
      <c r="F49" s="73">
        <f>+C38</f>
        <v>311800</v>
      </c>
    </row>
    <row r="50" spans="1:8" x14ac:dyDescent="0.25">
      <c r="C50" s="20" t="s">
        <v>59</v>
      </c>
      <c r="D50" s="45"/>
      <c r="E50" s="12">
        <f>+E16</f>
        <v>120000</v>
      </c>
      <c r="F50" s="51"/>
    </row>
    <row r="51" spans="1:8" ht="15.75" thickBot="1" x14ac:dyDescent="0.3">
      <c r="C51" s="38" t="s">
        <v>43</v>
      </c>
      <c r="D51" s="39"/>
      <c r="E51" s="52">
        <f>SUM(E46:E50)</f>
        <v>641400</v>
      </c>
      <c r="F51" s="53">
        <f>SUM(F46:F49)</f>
        <v>1815200</v>
      </c>
    </row>
    <row r="52" spans="1:8" ht="15.75" thickBot="1" x14ac:dyDescent="0.3">
      <c r="C52" s="6"/>
      <c r="D52" s="46"/>
      <c r="E52" s="54" t="s">
        <v>44</v>
      </c>
      <c r="F52" s="50">
        <f>+F51-E51</f>
        <v>1173800</v>
      </c>
    </row>
    <row r="53" spans="1:8" x14ac:dyDescent="0.25">
      <c r="C53" s="47" t="s">
        <v>45</v>
      </c>
      <c r="D53" s="33"/>
      <c r="E53" s="48">
        <v>0.01</v>
      </c>
      <c r="F53" s="49">
        <f>+F52*E53</f>
        <v>11738</v>
      </c>
    </row>
    <row r="54" spans="1:8" ht="15.75" thickBot="1" x14ac:dyDescent="0.3">
      <c r="C54" s="20" t="s">
        <v>46</v>
      </c>
      <c r="D54" s="45"/>
      <c r="E54" s="43"/>
      <c r="F54" s="26">
        <v>-11738</v>
      </c>
    </row>
    <row r="55" spans="1:8" ht="15.75" thickBot="1" x14ac:dyDescent="0.3">
      <c r="C55" s="84" t="s">
        <v>47</v>
      </c>
      <c r="D55" s="85"/>
      <c r="E55" s="85"/>
      <c r="F55" s="50">
        <f>+F53+F54</f>
        <v>0</v>
      </c>
    </row>
    <row r="57" spans="1:8" x14ac:dyDescent="0.25">
      <c r="A57" s="81" t="s">
        <v>60</v>
      </c>
      <c r="B57" s="81"/>
      <c r="C57" s="81"/>
      <c r="D57" s="81"/>
      <c r="E57" s="81"/>
      <c r="F57" s="81"/>
      <c r="G57" s="81"/>
      <c r="H57" s="81"/>
    </row>
    <row r="58" spans="1:8" x14ac:dyDescent="0.25">
      <c r="A58" s="81"/>
      <c r="B58" s="81"/>
      <c r="C58" s="81"/>
      <c r="D58" s="81"/>
      <c r="E58" s="81"/>
      <c r="F58" s="81"/>
      <c r="G58" s="81"/>
      <c r="H58" s="81"/>
    </row>
    <row r="59" spans="1:8" ht="15" customHeight="1" x14ac:dyDescent="0.25">
      <c r="A59" s="81"/>
      <c r="B59" s="81"/>
      <c r="C59" s="81"/>
      <c r="D59" s="81"/>
      <c r="E59" s="81"/>
      <c r="F59" s="81"/>
      <c r="G59" s="81"/>
      <c r="H59" s="81"/>
    </row>
  </sheetData>
  <mergeCells count="12">
    <mergeCell ref="A57:H59"/>
    <mergeCell ref="B28:G28"/>
    <mergeCell ref="C55:E55"/>
    <mergeCell ref="A3:H4"/>
    <mergeCell ref="A40:H41"/>
    <mergeCell ref="C44:F44"/>
    <mergeCell ref="E33:G33"/>
    <mergeCell ref="B33:C33"/>
    <mergeCell ref="E36:F36"/>
    <mergeCell ref="B19:G19"/>
    <mergeCell ref="D9:E9"/>
    <mergeCell ref="A42:H42"/>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&amp;L&amp;"-,Negrita"&amp;K00-044GUÍA DE TRABAJOS PRÁCTICOS.
UNIDAD XIII&amp;R&amp;"-,Negrita"&amp;K00-045Marina Soledad Beltramo</oddHeader>
    <oddFooter>&amp;L&amp;G &amp;C&amp;"-,Negrita"&amp;K00-048UCC. FACEA. 
IMPUESTOS I. Cát. "B"&amp;R&amp;"-,Negrita"&amp;K00-048Página &amp;P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showRowColHeaders="0" showRuler="0" view="pageLayout" topLeftCell="A29" zoomScale="110" zoomScalePageLayoutView="110" workbookViewId="0">
      <selection activeCell="H29" sqref="H29"/>
    </sheetView>
  </sheetViews>
  <sheetFormatPr baseColWidth="10" defaultColWidth="11.5703125" defaultRowHeight="15" x14ac:dyDescent="0.25"/>
  <cols>
    <col min="1" max="16384" width="11.5703125" style="1"/>
  </cols>
  <sheetData>
    <row r="1" spans="1:11" ht="15.75" x14ac:dyDescent="0.25">
      <c r="A1" s="3" t="s">
        <v>3</v>
      </c>
    </row>
    <row r="2" spans="1:11" ht="15.75" thickBot="1" x14ac:dyDescent="0.3"/>
    <row r="3" spans="1:11" x14ac:dyDescent="0.25">
      <c r="A3" s="74" t="s">
        <v>69</v>
      </c>
      <c r="B3" s="75"/>
      <c r="C3" s="75"/>
      <c r="D3" s="75"/>
      <c r="E3" s="75"/>
      <c r="F3" s="75"/>
      <c r="G3" s="75"/>
      <c r="H3" s="75"/>
      <c r="I3" s="75"/>
      <c r="J3" s="75"/>
      <c r="K3" s="76"/>
    </row>
    <row r="4" spans="1:11" ht="15.75" thickBot="1" x14ac:dyDescent="0.3">
      <c r="A4" s="77"/>
      <c r="B4" s="78"/>
      <c r="C4" s="78"/>
      <c r="D4" s="78"/>
      <c r="E4" s="78"/>
      <c r="F4" s="78"/>
      <c r="G4" s="78"/>
      <c r="H4" s="78"/>
      <c r="I4" s="78"/>
      <c r="J4" s="78"/>
      <c r="K4" s="79"/>
    </row>
    <row r="6" spans="1:11" x14ac:dyDescent="0.25">
      <c r="A6" s="2" t="s">
        <v>0</v>
      </c>
    </row>
    <row r="7" spans="1:11" x14ac:dyDescent="0.25">
      <c r="A7" s="70"/>
      <c r="B7" s="70"/>
      <c r="C7" s="70"/>
      <c r="D7" s="70"/>
      <c r="E7" s="70"/>
      <c r="F7" s="70"/>
      <c r="G7" s="70"/>
      <c r="H7" s="70"/>
      <c r="I7" s="70"/>
      <c r="J7" s="70"/>
      <c r="K7" s="70"/>
    </row>
    <row r="8" spans="1:11" x14ac:dyDescent="0.25">
      <c r="A8" s="70"/>
      <c r="B8" s="70"/>
      <c r="C8" s="70"/>
      <c r="D8" s="70"/>
      <c r="E8" s="70"/>
      <c r="F8" s="70"/>
      <c r="G8" s="70"/>
      <c r="H8" s="70"/>
      <c r="I8" s="70"/>
      <c r="J8" s="70"/>
      <c r="K8" s="70"/>
    </row>
    <row r="9" spans="1:11" x14ac:dyDescent="0.25">
      <c r="A9" s="70"/>
      <c r="B9" s="70"/>
      <c r="C9" s="70"/>
      <c r="D9" s="70"/>
      <c r="E9" s="70"/>
      <c r="F9" s="70"/>
      <c r="G9" s="70"/>
      <c r="H9" s="70"/>
      <c r="I9" s="70"/>
      <c r="J9" s="70"/>
      <c r="K9" s="70"/>
    </row>
    <row r="10" spans="1:11" x14ac:dyDescent="0.25">
      <c r="A10" s="70"/>
      <c r="B10" s="70"/>
      <c r="C10" s="70"/>
      <c r="D10" s="70"/>
      <c r="E10" s="70"/>
      <c r="F10" s="70"/>
      <c r="G10" s="70"/>
      <c r="H10" s="70"/>
      <c r="I10" s="70"/>
      <c r="J10" s="70"/>
      <c r="K10" s="70"/>
    </row>
    <row r="11" spans="1:11" x14ac:dyDescent="0.25">
      <c r="A11" s="70"/>
      <c r="B11" s="70"/>
      <c r="C11" s="70"/>
      <c r="D11" s="70"/>
      <c r="E11" s="70"/>
      <c r="F11" s="70"/>
      <c r="G11" s="70"/>
      <c r="H11" s="70"/>
      <c r="I11" s="70"/>
      <c r="J11" s="70"/>
      <c r="K11" s="70"/>
    </row>
    <row r="12" spans="1:11" x14ac:dyDescent="0.25">
      <c r="A12" s="70"/>
      <c r="B12" s="70"/>
      <c r="C12" s="70"/>
      <c r="D12" s="70"/>
      <c r="E12" s="70"/>
      <c r="F12" s="70"/>
      <c r="G12" s="70"/>
      <c r="H12" s="70"/>
      <c r="I12" s="70"/>
      <c r="J12" s="70"/>
      <c r="K12" s="70"/>
    </row>
    <row r="13" spans="1:11" x14ac:dyDescent="0.25">
      <c r="A13" s="70"/>
      <c r="B13" s="70"/>
      <c r="C13" s="70"/>
      <c r="D13" s="70"/>
      <c r="E13" s="70"/>
      <c r="F13" s="70"/>
      <c r="G13" s="70"/>
      <c r="H13" s="70"/>
      <c r="I13" s="70"/>
      <c r="J13" s="70"/>
      <c r="K13" s="70"/>
    </row>
    <row r="14" spans="1:11" x14ac:dyDescent="0.25">
      <c r="A14" s="70"/>
      <c r="B14" s="70"/>
      <c r="C14" s="70"/>
      <c r="D14" s="70"/>
      <c r="E14" s="70"/>
      <c r="F14" s="70"/>
      <c r="G14" s="70"/>
      <c r="H14" s="70"/>
      <c r="I14" s="70"/>
      <c r="J14" s="70"/>
      <c r="K14" s="70"/>
    </row>
    <row r="15" spans="1:11" x14ac:dyDescent="0.25">
      <c r="A15" s="70"/>
      <c r="B15" s="70"/>
      <c r="C15" s="70"/>
      <c r="D15" s="70"/>
      <c r="E15" s="70"/>
      <c r="F15" s="70"/>
      <c r="G15" s="70"/>
      <c r="H15" s="70"/>
      <c r="I15" s="70"/>
      <c r="J15" s="70"/>
      <c r="K15" s="70"/>
    </row>
    <row r="16" spans="1:11" x14ac:dyDescent="0.25">
      <c r="A16" s="70"/>
      <c r="B16" s="70"/>
      <c r="C16" s="70"/>
      <c r="D16" s="70"/>
      <c r="E16" s="70"/>
      <c r="F16" s="70"/>
      <c r="G16" s="70"/>
      <c r="H16" s="70"/>
      <c r="I16" s="70"/>
      <c r="J16" s="70"/>
      <c r="K16" s="70"/>
    </row>
    <row r="17" spans="1:11" x14ac:dyDescent="0.25">
      <c r="A17" s="70"/>
      <c r="B17" s="70"/>
      <c r="C17" s="70"/>
      <c r="D17" s="70"/>
      <c r="E17" s="70"/>
      <c r="F17" s="70"/>
      <c r="G17" s="70"/>
      <c r="H17" s="70"/>
      <c r="I17" s="70"/>
      <c r="J17" s="70"/>
      <c r="K17" s="70"/>
    </row>
    <row r="18" spans="1:11" x14ac:dyDescent="0.25">
      <c r="A18" s="70"/>
      <c r="B18" s="70"/>
      <c r="C18" s="70"/>
      <c r="D18" s="70"/>
      <c r="E18" s="70"/>
      <c r="F18" s="70"/>
      <c r="G18" s="70"/>
      <c r="H18" s="70"/>
      <c r="I18" s="70"/>
      <c r="J18" s="70"/>
      <c r="K18" s="70"/>
    </row>
    <row r="19" spans="1:11" x14ac:dyDescent="0.25">
      <c r="A19" s="70"/>
      <c r="B19" s="70"/>
      <c r="C19" s="70"/>
      <c r="D19" s="70"/>
      <c r="E19" s="70"/>
      <c r="F19" s="70"/>
      <c r="G19" s="70"/>
      <c r="H19" s="70"/>
      <c r="I19" s="70"/>
      <c r="J19" s="70"/>
      <c r="K19" s="70"/>
    </row>
    <row r="20" spans="1:11" x14ac:dyDescent="0.25">
      <c r="A20" s="70"/>
      <c r="B20" s="70"/>
      <c r="C20" s="70"/>
      <c r="D20" s="70"/>
      <c r="E20" s="70"/>
      <c r="F20" s="70"/>
      <c r="G20" s="70"/>
      <c r="H20" s="70"/>
      <c r="I20" s="70"/>
      <c r="J20" s="70"/>
      <c r="K20" s="70"/>
    </row>
    <row r="21" spans="1:11" x14ac:dyDescent="0.25">
      <c r="A21" s="70"/>
      <c r="B21" s="70"/>
      <c r="C21" s="70"/>
      <c r="D21" s="70"/>
      <c r="E21" s="70"/>
      <c r="F21" s="70"/>
      <c r="G21" s="70"/>
      <c r="H21" s="70"/>
      <c r="I21" s="70"/>
      <c r="J21" s="70"/>
      <c r="K21" s="70"/>
    </row>
    <row r="22" spans="1:11" ht="15" customHeight="1" x14ac:dyDescent="0.25">
      <c r="A22" s="70"/>
      <c r="B22" s="70"/>
      <c r="C22" s="70"/>
      <c r="D22" s="70"/>
      <c r="E22" s="70"/>
      <c r="F22" s="70"/>
      <c r="G22" s="70"/>
      <c r="H22" s="70"/>
      <c r="I22" s="70"/>
      <c r="J22" s="70"/>
      <c r="K22" s="70"/>
    </row>
    <row r="23" spans="1:11" x14ac:dyDescent="0.25">
      <c r="A23" s="70"/>
      <c r="B23" s="70"/>
      <c r="C23" s="70"/>
      <c r="D23" s="70"/>
      <c r="E23" s="70"/>
      <c r="F23" s="70"/>
      <c r="G23" s="70"/>
      <c r="H23" s="70"/>
      <c r="I23" s="70"/>
      <c r="J23" s="70"/>
      <c r="K23" s="70"/>
    </row>
    <row r="24" spans="1:11" x14ac:dyDescent="0.25">
      <c r="A24" s="70"/>
      <c r="B24" s="70"/>
      <c r="C24" s="70"/>
      <c r="D24" s="70"/>
      <c r="E24" s="70"/>
      <c r="F24" s="70"/>
      <c r="G24" s="70"/>
      <c r="H24" s="70"/>
      <c r="I24" s="70"/>
      <c r="J24" s="70"/>
      <c r="K24" s="70"/>
    </row>
    <row r="25" spans="1:11" x14ac:dyDescent="0.25">
      <c r="A25" s="70"/>
      <c r="B25" s="70"/>
      <c r="C25" s="70"/>
      <c r="D25" s="70"/>
      <c r="E25" s="70"/>
      <c r="F25" s="70"/>
      <c r="G25" s="70"/>
      <c r="H25" s="70"/>
      <c r="I25" s="70"/>
      <c r="J25" s="70"/>
      <c r="K25" s="70"/>
    </row>
    <row r="26" spans="1:11" x14ac:dyDescent="0.25">
      <c r="A26" s="70"/>
      <c r="B26" s="70"/>
      <c r="C26" s="70"/>
      <c r="D26" s="70"/>
      <c r="E26" s="70"/>
      <c r="F26" s="70"/>
      <c r="G26" s="70"/>
      <c r="H26" s="70"/>
      <c r="I26" s="70"/>
      <c r="J26" s="70"/>
      <c r="K26" s="70"/>
    </row>
    <row r="27" spans="1:11" x14ac:dyDescent="0.25">
      <c r="A27" s="70"/>
      <c r="B27" s="70"/>
      <c r="C27" s="70"/>
      <c r="D27" s="70"/>
      <c r="E27" s="70"/>
      <c r="F27" s="70"/>
      <c r="G27" s="70"/>
      <c r="H27" s="70"/>
      <c r="I27" s="70"/>
      <c r="J27" s="70"/>
      <c r="K27" s="70"/>
    </row>
    <row r="28" spans="1:11" x14ac:dyDescent="0.25">
      <c r="A28" s="70"/>
      <c r="B28" s="70"/>
      <c r="C28" s="70"/>
      <c r="D28" s="70"/>
      <c r="E28" s="70"/>
      <c r="F28" s="70"/>
      <c r="G28" s="70"/>
      <c r="H28" s="70"/>
      <c r="I28" s="70"/>
      <c r="J28" s="70"/>
      <c r="K28" s="70"/>
    </row>
    <row r="32" spans="1:11" ht="15.75" thickBot="1" x14ac:dyDescent="0.3"/>
    <row r="33" spans="1:11" ht="15.75" thickBot="1" x14ac:dyDescent="0.3">
      <c r="D33" s="92"/>
      <c r="E33" s="99"/>
      <c r="F33" s="44" t="s">
        <v>51</v>
      </c>
      <c r="G33" s="44" t="s">
        <v>52</v>
      </c>
      <c r="H33" s="55" t="s">
        <v>53</v>
      </c>
    </row>
    <row r="34" spans="1:11" x14ac:dyDescent="0.25">
      <c r="D34" s="95" t="s">
        <v>50</v>
      </c>
      <c r="E34" s="100"/>
      <c r="F34" s="56">
        <v>3000</v>
      </c>
      <c r="G34" s="56">
        <v>3850</v>
      </c>
      <c r="H34" s="57">
        <v>6300</v>
      </c>
    </row>
    <row r="35" spans="1:11" ht="15.75" thickBot="1" x14ac:dyDescent="0.3">
      <c r="D35" s="101" t="s">
        <v>49</v>
      </c>
      <c r="E35" s="102"/>
      <c r="F35" s="58">
        <v>1600</v>
      </c>
      <c r="G35" s="58">
        <v>4500</v>
      </c>
      <c r="H35" s="59">
        <v>4060</v>
      </c>
    </row>
    <row r="36" spans="1:11" x14ac:dyDescent="0.25">
      <c r="F36" s="60"/>
      <c r="G36" s="60"/>
      <c r="H36" s="60"/>
    </row>
    <row r="37" spans="1:11" x14ac:dyDescent="0.25">
      <c r="D37" s="113" t="s">
        <v>55</v>
      </c>
      <c r="E37" s="113"/>
      <c r="F37" s="60">
        <f>+F34-F35</f>
        <v>1400</v>
      </c>
      <c r="G37" s="60">
        <v>0</v>
      </c>
      <c r="H37" s="60">
        <f>+H34-H35</f>
        <v>2240</v>
      </c>
    </row>
    <row r="38" spans="1:11" ht="15.75" thickBot="1" x14ac:dyDescent="0.3">
      <c r="B38" s="69"/>
      <c r="D38" s="114" t="s">
        <v>56</v>
      </c>
      <c r="E38" s="114"/>
      <c r="F38" s="60">
        <f>+F35</f>
        <v>1600</v>
      </c>
      <c r="G38" s="71" t="s">
        <v>72</v>
      </c>
      <c r="H38" s="60">
        <f>+H35</f>
        <v>4060</v>
      </c>
    </row>
    <row r="39" spans="1:11" x14ac:dyDescent="0.25">
      <c r="B39" s="69"/>
      <c r="D39" s="103" t="s">
        <v>54</v>
      </c>
      <c r="E39" s="104"/>
      <c r="F39" s="107">
        <f>+F37</f>
        <v>1400</v>
      </c>
      <c r="G39" s="109">
        <f>+F39-650</f>
        <v>750</v>
      </c>
      <c r="H39" s="111">
        <f>+H37+G39</f>
        <v>2990</v>
      </c>
    </row>
    <row r="40" spans="1:11" ht="15.75" thickBot="1" x14ac:dyDescent="0.3">
      <c r="D40" s="105"/>
      <c r="E40" s="106"/>
      <c r="F40" s="108"/>
      <c r="G40" s="110"/>
      <c r="H40" s="112"/>
    </row>
    <row r="42" spans="1:11" x14ac:dyDescent="0.25">
      <c r="A42" s="1" t="s">
        <v>70</v>
      </c>
      <c r="B42" s="61"/>
      <c r="C42" s="61"/>
      <c r="D42" s="61"/>
      <c r="E42" s="61"/>
      <c r="F42" s="61"/>
      <c r="G42" s="61"/>
      <c r="H42" s="61"/>
      <c r="I42" s="61"/>
      <c r="J42" s="61"/>
      <c r="K42" s="61"/>
    </row>
    <row r="43" spans="1:11" x14ac:dyDescent="0.25">
      <c r="A43" s="98" t="s">
        <v>71</v>
      </c>
      <c r="B43" s="98"/>
      <c r="C43" s="98"/>
      <c r="D43" s="98"/>
      <c r="E43" s="98"/>
      <c r="F43" s="98"/>
      <c r="G43" s="98"/>
      <c r="H43" s="98"/>
      <c r="I43" s="98"/>
      <c r="J43" s="98"/>
      <c r="K43" s="98"/>
    </row>
    <row r="44" spans="1:11" x14ac:dyDescent="0.25">
      <c r="A44" s="98" t="s">
        <v>73</v>
      </c>
      <c r="B44" s="98"/>
      <c r="C44" s="98"/>
      <c r="D44" s="98"/>
      <c r="E44" s="98"/>
      <c r="F44" s="98"/>
      <c r="G44" s="98"/>
      <c r="H44" s="98"/>
      <c r="I44" s="98"/>
      <c r="J44" s="98"/>
      <c r="K44" s="98"/>
    </row>
    <row r="45" spans="1:11" ht="15" customHeight="1" x14ac:dyDescent="0.25">
      <c r="A45" s="98"/>
      <c r="B45" s="98"/>
      <c r="C45" s="98"/>
      <c r="D45" s="98"/>
      <c r="E45" s="98"/>
      <c r="F45" s="98"/>
      <c r="G45" s="98"/>
      <c r="H45" s="98"/>
      <c r="I45" s="98"/>
      <c r="J45" s="98"/>
      <c r="K45" s="98"/>
    </row>
    <row r="46" spans="1:11" ht="15" customHeight="1" x14ac:dyDescent="0.25"/>
    <row r="47" spans="1:11" x14ac:dyDescent="0.25">
      <c r="A47" s="81" t="s">
        <v>57</v>
      </c>
      <c r="B47" s="81"/>
      <c r="C47" s="81"/>
      <c r="D47" s="81"/>
      <c r="E47" s="81"/>
      <c r="F47" s="81"/>
      <c r="G47" s="81"/>
      <c r="H47" s="81"/>
      <c r="I47" s="81"/>
      <c r="J47" s="81"/>
      <c r="K47" s="81"/>
    </row>
    <row r="48" spans="1:11" x14ac:dyDescent="0.25">
      <c r="A48" s="81"/>
      <c r="B48" s="81"/>
      <c r="C48" s="81"/>
      <c r="D48" s="81"/>
      <c r="E48" s="81"/>
      <c r="F48" s="81"/>
      <c r="G48" s="81"/>
      <c r="H48" s="81"/>
      <c r="I48" s="81"/>
      <c r="J48" s="81"/>
      <c r="K48" s="81"/>
    </row>
  </sheetData>
  <mergeCells count="13">
    <mergeCell ref="A47:K48"/>
    <mergeCell ref="A44:K45"/>
    <mergeCell ref="A3:K4"/>
    <mergeCell ref="D33:E33"/>
    <mergeCell ref="D34:E34"/>
    <mergeCell ref="D35:E35"/>
    <mergeCell ref="D39:E40"/>
    <mergeCell ref="F39:F40"/>
    <mergeCell ref="G39:G40"/>
    <mergeCell ref="H39:H40"/>
    <mergeCell ref="D37:E37"/>
    <mergeCell ref="D38:E38"/>
    <mergeCell ref="A43:K43"/>
  </mergeCells>
  <printOptions horizontalCentered="1"/>
  <pageMargins left="0.70866141732283472" right="0.70866141732283472" top="0.86614173228346458" bottom="0.74803149606299213" header="0.31496062992125984" footer="0.31496062992125984"/>
  <pageSetup paperSize="9" orientation="landscape" horizontalDpi="1200" verticalDpi="1200" r:id="rId1"/>
  <headerFooter>
    <oddHeader>&amp;L&amp;"-,Negrita"&amp;K00-045GUÍA DE TRABAJOS PRÁCTICOS.
UNIDAD XIII&amp;R&amp;"-,Negrita"&amp;K00-046Marina Soledad Beltramo</oddHeader>
    <oddFooter>&amp;L&amp;G &amp;C&amp;"-,Negrita"&amp;K00-048UCC. FACEA. 
IMPUESTOS I. Cát. "B"&amp;R&amp;"-,Negrita"&amp;K00-048Página &amp;P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13.01</vt:lpstr>
      <vt:lpstr>13.02</vt:lpstr>
      <vt:lpstr>13.03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HugoP</dc:creator>
  <cp:lastModifiedBy>Eleonora</cp:lastModifiedBy>
  <cp:lastPrinted>2013-12-27T17:23:02Z</cp:lastPrinted>
  <dcterms:created xsi:type="dcterms:W3CDTF">2013-12-27T15:56:41Z</dcterms:created>
  <dcterms:modified xsi:type="dcterms:W3CDTF">2016-07-27T22:51:44Z</dcterms:modified>
</cp:coreProperties>
</file>