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5.01" sheetId="1" r:id="rId1"/>
    <sheet name="5.02" sheetId="2" r:id="rId2"/>
    <sheet name="5.03" sheetId="3" r:id="rId3"/>
    <sheet name="5.04" sheetId="4" r:id="rId4"/>
  </sheets>
  <definedNames/>
  <calcPr fullCalcOnLoad="1"/>
</workbook>
</file>

<file path=xl/sharedStrings.xml><?xml version="1.0" encoding="utf-8"?>
<sst xmlns="http://schemas.openxmlformats.org/spreadsheetml/2006/main" count="169" uniqueCount="151">
  <si>
    <t>DATOS DEL EJERCICIO:</t>
  </si>
  <si>
    <t>RESOLUCIÓN EJERCICIO Nº 5.01. ANTICIPOS EN UNA SUCESIÓN INDIVISA</t>
  </si>
  <si>
    <t>RESOLUCIÓN EJERCICIO Nº 5.02. DEDUCCIONES GENERALES Y CONCEPTOS NO ADMITIDOS COMO DEDUCCIONES</t>
  </si>
  <si>
    <t>RESOLUCIÓN EJERCICIO Nº 5.03. QUEBRANTOS IMPOSITIVOS</t>
  </si>
  <si>
    <t>RESOLUCIÓN EJERCICIO Nº 5.04. LIQUIDACIÓN DEL IMPUESTO A LAS GANANCIAS (PERSONAS FÍSICIAS).</t>
  </si>
  <si>
    <r>
      <t xml:space="preserve">1. </t>
    </r>
    <r>
      <rPr>
        <b/>
        <sz val="11"/>
        <color indexed="8"/>
        <rFont val="Calibri"/>
        <family val="2"/>
      </rPr>
      <t>Respuesta correcta: b</t>
    </r>
    <r>
      <rPr>
        <sz val="11"/>
        <color theme="1"/>
        <rFont val="Calibri"/>
        <family val="2"/>
      </rPr>
      <t>. El artículo 18 de la L.I.G. expresa que los gastos deberán imputarse y deducirse acorde al criterio de la ganancia que lo provoque, salvo dispocisión en contrario. Esto puede ser por el criterio de lo devengado, o por el criterio de lo percibido. Los gastos que no puedan imputarse a una determinada fuente de ganancia se deducirán en el ejercicio en que se paguen.</t>
    </r>
  </si>
  <si>
    <t>Fuente: Libro "Impuesto a las Ganancias". 7° Ed. 2015. Cátedra de Legislación y Técnica Fiscal I. CAPÍTULO IV: DEDUCCIONES GENERALES DE TODAS LAS CATEGORÍAS. Página 231.</t>
  </si>
  <si>
    <r>
      <t xml:space="preserve">2. </t>
    </r>
    <r>
      <rPr>
        <b/>
        <sz val="11"/>
        <color indexed="8"/>
        <rFont val="Calibri"/>
        <family val="2"/>
      </rPr>
      <t>Respuesta correcta: g</t>
    </r>
    <r>
      <rPr>
        <sz val="11"/>
        <color theme="1"/>
        <rFont val="Calibri"/>
        <family val="2"/>
      </rPr>
      <t xml:space="preserve">. Según el artículo 17 de la L.I.G. la ganancia neta se obtendrá restando de la ganancia bruta los </t>
    </r>
    <r>
      <rPr>
        <u val="single"/>
        <sz val="11"/>
        <color indexed="8"/>
        <rFont val="Calibri"/>
        <family val="2"/>
      </rPr>
      <t>gastos necesarios para obtenerla</t>
    </r>
    <r>
      <rPr>
        <sz val="11"/>
        <color theme="1"/>
        <rFont val="Calibri"/>
        <family val="2"/>
      </rPr>
      <t xml:space="preserve">, o, en su caso, </t>
    </r>
    <r>
      <rPr>
        <u val="single"/>
        <sz val="11"/>
        <color indexed="8"/>
        <rFont val="Calibri"/>
        <family val="2"/>
      </rPr>
      <t>mantener y conservar la fuente</t>
    </r>
    <r>
      <rPr>
        <sz val="11"/>
        <color theme="1"/>
        <rFont val="Calibri"/>
        <family val="2"/>
      </rPr>
      <t xml:space="preserve"> que la ley admita deducir como tal concepto. Así mismo, un gasto también </t>
    </r>
    <r>
      <rPr>
        <u val="single"/>
        <sz val="11"/>
        <color indexed="8"/>
        <rFont val="Calibri"/>
        <family val="2"/>
      </rPr>
      <t>debe estar vinculado con la ganancia gravada</t>
    </r>
    <r>
      <rPr>
        <sz val="11"/>
        <color theme="1"/>
        <rFont val="Calibri"/>
        <family val="2"/>
      </rPr>
      <t xml:space="preserve">, </t>
    </r>
    <r>
      <rPr>
        <u val="single"/>
        <sz val="11"/>
        <color indexed="8"/>
        <rFont val="Calibri"/>
        <family val="2"/>
      </rPr>
      <t>estar documentado o respaldado por comprobantes pertinentes</t>
    </r>
    <r>
      <rPr>
        <sz val="11"/>
        <color theme="1"/>
        <rFont val="Calibri"/>
        <family val="2"/>
      </rPr>
      <t xml:space="preserve"> y </t>
    </r>
    <r>
      <rPr>
        <u val="single"/>
        <sz val="11"/>
        <color indexed="8"/>
        <rFont val="Calibri"/>
        <family val="2"/>
      </rPr>
      <t>debe ser imputable al período fiscal</t>
    </r>
    <r>
      <rPr>
        <sz val="11"/>
        <color theme="1"/>
        <rFont val="Calibri"/>
        <family val="2"/>
      </rPr>
      <t>.</t>
    </r>
  </si>
  <si>
    <r>
      <t xml:space="preserve">3. </t>
    </r>
    <r>
      <rPr>
        <b/>
        <sz val="11"/>
        <color indexed="8"/>
        <rFont val="Calibri"/>
        <family val="2"/>
      </rPr>
      <t xml:space="preserve">Respuesta correcta: g. </t>
    </r>
    <r>
      <rPr>
        <sz val="11"/>
        <color theme="1"/>
        <rFont val="Calibri"/>
        <family val="2"/>
      </rPr>
      <t>Las deducciones sin tope fijo son:</t>
    </r>
    <r>
      <rPr>
        <b/>
        <sz val="11"/>
        <color indexed="8"/>
        <rFont val="Calibri"/>
        <family val="2"/>
      </rPr>
      <t xml:space="preserve"> </t>
    </r>
    <r>
      <rPr>
        <sz val="11"/>
        <color theme="1"/>
        <rFont val="Calibri"/>
        <family val="2"/>
      </rPr>
      <t>1.</t>
    </r>
    <r>
      <rPr>
        <b/>
        <sz val="11"/>
        <color indexed="8"/>
        <rFont val="Calibri"/>
        <family val="2"/>
      </rPr>
      <t xml:space="preserve"> </t>
    </r>
    <r>
      <rPr>
        <sz val="11"/>
        <color theme="1"/>
        <rFont val="Calibri"/>
        <family val="2"/>
      </rPr>
      <t>Los intereses de deudas, sus respectivas actualizaciones y los gastos originados por la constitución, renovación y cancelación de las mismas (Artículo 81 inc. a) de la L.I.G.); 2. Las contribuciones o descuentos para fondos de jubilaciones, retiros, pensiones o subsidios, siempre que se destinen a cajas nacionales, provinciales o municipales (Artículo 81 inc. d) de la L.I.G.) 3. Las amortizaciones de los bienes inmateriales que por sus características tengan un plazo de duración limitado, como patentes, concesiones y activos similares  (Artículo 81 inc. f) de la L.I.G.); 4. Los descuentos obligatorios efectuados para aportes para obras sociales correspondientes al contribuyente y a las personas que revistan para el mismo el carácter de cargas de familia (Artículo 81 inc. g) de la L.I.G.); y 5. Las desgravaciones que tienen como efecto disminuir determinada porción de la base imponible del Impuesto a las Ganancias.</t>
    </r>
  </si>
  <si>
    <t>Fuente: Libro "Impuesto a las Ganancias". 7° Ed. 2015. Cátedra de Legislación y Técnica Fiscal I. CAPÍTULO IV: DEDUCCIONES GENERALES DE TODAS LAS CATEGORÍAS. DEDUCCIONES SIN TOPE. Página 232.</t>
  </si>
  <si>
    <t>Fuente: Libro "Impuesto a las Ganancias". 7° Ed. 2015. Cátedra de Legislación y Técnica Fiscal I. CAPÍTULO IV: DEDUCCIONES GENERALES DE TODAS LAS CATEGORÍAS. DEDUCCIONES SIN TOPE. AMORTIZACION DE BIENES INMATERIALES QUE TENGAN UN PLAZO DE DURACIÓN LIMITADO. Página 232.</t>
  </si>
  <si>
    <t>Fuente: Libro "Impuesto a las Ganancias". 7° Ed. 2015. Cátedra de Legislación y Técnica Fiscal I. CAPÍTULO IV: CONCEPTOS NO ADMITIDOS COMO DEDUCCIONES . Página 244.</t>
  </si>
  <si>
    <r>
      <t xml:space="preserve">6. </t>
    </r>
    <r>
      <rPr>
        <b/>
        <sz val="11"/>
        <color indexed="8"/>
        <rFont val="Calibri"/>
        <family val="2"/>
      </rPr>
      <t xml:space="preserve">Respuesta correcta: b. </t>
    </r>
    <r>
      <rPr>
        <sz val="11"/>
        <color theme="1"/>
        <rFont val="Calibri"/>
        <family val="2"/>
      </rPr>
      <t xml:space="preserve">Las donaciones realizadas a fiscos nacional, provinciales y municipales, al Fondo Partidario Permanente, a los partidos políticos reconocidos incluso para el caso de campañas electorales y a las instituciones religiosas, entre otros, realizadas en las condiciones que determine la reglamentación y </t>
    </r>
    <r>
      <rPr>
        <u val="single"/>
        <sz val="11"/>
        <color indexed="8"/>
        <rFont val="Calibri"/>
        <family val="2"/>
      </rPr>
      <t>hasta el límite del 5% (cinco por ciento) de la ganancia neta de fuente argentina del ejercicio</t>
    </r>
    <r>
      <rPr>
        <sz val="11"/>
        <color theme="1"/>
        <rFont val="Calibri"/>
        <family val="2"/>
      </rPr>
      <t xml:space="preserve"> se podrán deducir de la ganancia del año fiscal. La cobertura médica voluntaria es deducible pero con limitaciones establecidos en el artículo 123 del DR, el cual establece que la deducción </t>
    </r>
    <r>
      <rPr>
        <u val="single"/>
        <sz val="11"/>
        <color indexed="8"/>
        <rFont val="Calibri"/>
        <family val="2"/>
      </rPr>
      <t>no podrá superar el 5% (cinco por ciento) de la ganancia neta del ejercicio.</t>
    </r>
  </si>
  <si>
    <t>Fuente: Libro "Impuesto a las Ganancias". 7° Ed. 2015. Cátedra de Legislación y Técnica Fiscal I. CAPÍTULO IV: DEDUCCIONES GENERALES DE TODAS LAS CATEGORÍAS. DEDUCCIONES CON TOPE VARIABLE. Página 238.</t>
  </si>
  <si>
    <t>Fuente: Libro "Impuesto a las Ganancias". 7° Ed. 2015. Cátedra de Legislación y Técnica Fiscal I. CAPÍTULO IV: DEDUCCIONES ADMITIDAS EN LA DETERMINACIÓN DE LA GANANCIA NETA. Páginas 221 a 222.</t>
  </si>
  <si>
    <r>
      <rPr>
        <b/>
        <u val="single"/>
        <sz val="11"/>
        <color indexed="8"/>
        <rFont val="Calibri"/>
        <family val="2"/>
      </rPr>
      <t>NORMATIVA APLICABLE</t>
    </r>
    <r>
      <rPr>
        <b/>
        <sz val="11"/>
        <color indexed="8"/>
        <rFont val="Calibri"/>
        <family val="2"/>
      </rPr>
      <t>:</t>
    </r>
    <r>
      <rPr>
        <sz val="11"/>
        <color theme="1"/>
        <rFont val="Calibri"/>
        <family val="2"/>
      </rPr>
      <t xml:space="preserve">  Arts. 18, 80, 81 y 88 LIG; Arts. 123 y 136 DR</t>
    </r>
  </si>
  <si>
    <t>Categoría</t>
  </si>
  <si>
    <t>Subtotal</t>
  </si>
  <si>
    <t>Total</t>
  </si>
  <si>
    <t>1°</t>
  </si>
  <si>
    <t>2°</t>
  </si>
  <si>
    <t>3°</t>
  </si>
  <si>
    <t>4°</t>
  </si>
  <si>
    <t>1) Compensación de resultados netos dentro de cada categoría:</t>
  </si>
  <si>
    <t>2) Compensación de beneficios y quebrantos entre categorías:</t>
  </si>
  <si>
    <t>http://www.afip.gov.ar/afip/resol32799.html</t>
  </si>
  <si>
    <t>Impuesto determinado del Ejercicio 2014</t>
  </si>
  <si>
    <t>Concepto</t>
  </si>
  <si>
    <t>Monto</t>
  </si>
  <si>
    <t>Base de cálculo para anticipos</t>
  </si>
  <si>
    <t>Cantidad de anticipos</t>
  </si>
  <si>
    <t>Monto de los Anticipos</t>
  </si>
  <si>
    <t>Cálculo de los Anticipos</t>
  </si>
  <si>
    <t>Fuentes:</t>
  </si>
  <si>
    <t>Vencimientos</t>
  </si>
  <si>
    <t>Período del Juicio Sucesorio</t>
  </si>
  <si>
    <t>Responsable</t>
  </si>
  <si>
    <t>https://seti.afip.gob.ar/av/viewVencimientos.do</t>
  </si>
  <si>
    <t>Anticipos</t>
  </si>
  <si>
    <t>5°</t>
  </si>
  <si>
    <t>Contribuyente (Santiago)</t>
  </si>
  <si>
    <t>Sucesión Indivisa</t>
  </si>
  <si>
    <r>
      <rPr>
        <b/>
        <u val="single"/>
        <sz val="11"/>
        <color indexed="8"/>
        <rFont val="Calibri"/>
        <family val="2"/>
      </rPr>
      <t>NORMATIVA APLICABLE</t>
    </r>
    <r>
      <rPr>
        <b/>
        <sz val="11"/>
        <color indexed="8"/>
        <rFont val="Calibri"/>
        <family val="2"/>
      </rPr>
      <t>:</t>
    </r>
    <r>
      <rPr>
        <sz val="11"/>
        <color theme="1"/>
        <rFont val="Calibri"/>
        <family val="2"/>
      </rPr>
      <t xml:space="preserve">  Arts 33-36 LIG; Arts. 52-55 DR; RG (AFIP) N° 327</t>
    </r>
  </si>
  <si>
    <t>Monto de los Anticipos a Ingresar</t>
  </si>
  <si>
    <t>Herederos</t>
  </si>
  <si>
    <t xml:space="preserve">Libro "Impuesto a las Ganancias". 7° Ed. 2015. Cátedra de Legislación y Técnica Fiscal I. CAPÍTULO I: LIQUIDACIÓN E INGRESO DEL IMPUESTO. ANTICIPOS. Páginas 65 a 67. CAPÍTULO III: SUJETOS DEL IMPUESTO. PERSONAS DE EXISTENCIA VISIBLE. SUCESIONES INDIVISAS. Páginas 111 a 120. </t>
  </si>
  <si>
    <t>16/6/2015 (*)</t>
  </si>
  <si>
    <t>(*) En Junio de 2015 el día 13 correspondiente al primer vencimiento dependiendo el número de CUIT cayó día Sábado, por lo que se modificaron los vencimiento desde el día 15, postergando también el vencimiento de los otros números de CUIT.</t>
  </si>
  <si>
    <t>Período 1</t>
  </si>
  <si>
    <t>Período 2</t>
  </si>
  <si>
    <t>Período 3</t>
  </si>
  <si>
    <t>Período 4</t>
  </si>
  <si>
    <t>1) Alquiler de equipos de computación</t>
  </si>
  <si>
    <t>Cantidad</t>
  </si>
  <si>
    <t>Cantidad en alquiler</t>
  </si>
  <si>
    <t>Amortizaciones acumuladas</t>
  </si>
  <si>
    <t>Alquiler de Bienes muebles</t>
  </si>
  <si>
    <t>Monto del alquiler mensual</t>
  </si>
  <si>
    <t>Cantidad de meses</t>
  </si>
  <si>
    <t>Vida útil del bien</t>
  </si>
  <si>
    <t>Monto de compra del bien</t>
  </si>
  <si>
    <t>Amortización de Bienes muebles</t>
  </si>
  <si>
    <t>2) Alquiler de inmueble de Propiedad Horizontal</t>
  </si>
  <si>
    <t>Alquileres cobrados</t>
  </si>
  <si>
    <t>Porcentaje Terreno</t>
  </si>
  <si>
    <t>Porcentaje Edificación</t>
  </si>
  <si>
    <t>Amortización de inmuebles</t>
  </si>
  <si>
    <t>Gastos presuntos</t>
  </si>
  <si>
    <t xml:space="preserve">Impuestos a cargo </t>
  </si>
  <si>
    <t>del inquilino</t>
  </si>
  <si>
    <t>Datos complementarios:</t>
  </si>
  <si>
    <t>Cálculos relacionados a las ganancias:</t>
  </si>
  <si>
    <t>Determinación del Impuesto a las Ganancias a ingresar:</t>
  </si>
  <si>
    <t>Rentas gravadas</t>
  </si>
  <si>
    <t>Segunda Categoría</t>
  </si>
  <si>
    <t>Alquiler de Bienes Muebles (equipos de computación)</t>
  </si>
  <si>
    <t>Importes</t>
  </si>
  <si>
    <t>Amortización de Bienes Muebles (equipos de computación)</t>
  </si>
  <si>
    <t>Artículos L.I.G.</t>
  </si>
  <si>
    <t>Art. 82 inc. f)</t>
  </si>
  <si>
    <t>Art. 45 inc. b)</t>
  </si>
  <si>
    <t>Ganancia Bruta de 2° Categoría</t>
  </si>
  <si>
    <t>Resultado Neto de 2° Categoría</t>
  </si>
  <si>
    <t>Primera categoría</t>
  </si>
  <si>
    <t>Ganancia Bruta de 1° Categoría</t>
  </si>
  <si>
    <t xml:space="preserve">Art. 83 </t>
  </si>
  <si>
    <t>Amortización del inmueble</t>
  </si>
  <si>
    <t>Impuesto inmobiliario</t>
  </si>
  <si>
    <t>Resultado Neto de 1° Categoría</t>
  </si>
  <si>
    <t>Art. 82; Art. 60 inc. a) DR</t>
  </si>
  <si>
    <t>Art. 85</t>
  </si>
  <si>
    <t>Art 41 inc. a)</t>
  </si>
  <si>
    <t xml:space="preserve">Art 41 inc. d) </t>
  </si>
  <si>
    <t>Impuesto a cargo del inquilino</t>
  </si>
  <si>
    <t>SUBTOTAL DE CATEGORÍAS</t>
  </si>
  <si>
    <t>(-) Deducciones Generales</t>
  </si>
  <si>
    <t>Intereses de crédito hipotecario</t>
  </si>
  <si>
    <t>Art. 81 inc. a)</t>
  </si>
  <si>
    <t>(-) Deducciones Personales</t>
  </si>
  <si>
    <t>Ganancia no imponible</t>
  </si>
  <si>
    <t>Art. 23 inc. a)</t>
  </si>
  <si>
    <t>Cargas de familia</t>
  </si>
  <si>
    <t>Padre</t>
  </si>
  <si>
    <t>Donaciones</t>
  </si>
  <si>
    <t>1° tope</t>
  </si>
  <si>
    <t>2° tope</t>
  </si>
  <si>
    <t>GANANCIA NETA DEL PERÍODO</t>
  </si>
  <si>
    <t>Art. 81 inc. c)</t>
  </si>
  <si>
    <t>GANANCIA NETA SUJETA A IMPUESTO</t>
  </si>
  <si>
    <t>Art. 23 inc. b)</t>
  </si>
  <si>
    <t>Impuesto determinado</t>
  </si>
  <si>
    <t>Quebranto del ejercico anterior</t>
  </si>
  <si>
    <t>IMPUESTO NETO A INGRESAR</t>
  </si>
  <si>
    <t>Art. 90</t>
  </si>
  <si>
    <t>RG (AFIP) N°327</t>
  </si>
  <si>
    <r>
      <rPr>
        <b/>
        <u val="single"/>
        <sz val="11"/>
        <color indexed="8"/>
        <rFont val="Calibri"/>
        <family val="2"/>
      </rPr>
      <t>NORMATIVA APLICABLE</t>
    </r>
    <r>
      <rPr>
        <b/>
        <sz val="11"/>
        <color indexed="8"/>
        <rFont val="Calibri"/>
        <family val="2"/>
      </rPr>
      <t>:</t>
    </r>
    <r>
      <rPr>
        <sz val="11"/>
        <color theme="1"/>
        <rFont val="Calibri"/>
        <family val="2"/>
      </rPr>
      <t xml:space="preserve">  Arts. 20, 23, 41, 45, 81, 82, 83, 85, 88 y 90 LIG; Arts.60 y 122 DR</t>
    </r>
  </si>
  <si>
    <t>√ Gasto en vacaciones: No corresponde porque es un gasto personal y de sustento del contribuyente (concepto no admitido como deducción) Art. 88 inc. a) L.I.G.</t>
  </si>
  <si>
    <t>√ Donaciones: Deducción General con tope variable del 5% de la ganancia neta del ejercicio. Art. 81 inc. c) L.I.G.</t>
  </si>
  <si>
    <t>√ Cargas de familia: Padre. Deducción personal por ascendiente: $6.480,00. Art. 23 inc. b) de la L.I.G.</t>
  </si>
  <si>
    <t>√ Cargas de familia: Cónyuge. No corresponde deducción personal porque ella recibe entradas netas anuales mayores a $15.552,00. Art. 23 inc. b) L.I.G.</t>
  </si>
  <si>
    <t>√ Intereses de crédito hipotecario destinado para la compra de casa habitación: Deducción general sin tope. Artículo 81 inc. a) de la L.I.G.</t>
  </si>
  <si>
    <t>√ Intereses de depósito a plazo fijo: Exentos por Artículo 20 inc. h) de la L.I.G.</t>
  </si>
  <si>
    <t>√ Aportes a obra social: Concepto deducible sin tope. Art. 81 inc. g) L.I.G.</t>
  </si>
  <si>
    <t>Aportes a obra social</t>
  </si>
  <si>
    <t>Art. 81 inc. g)</t>
  </si>
  <si>
    <t>15/12/2015 (**)</t>
  </si>
  <si>
    <t>16/2/2016 (***)</t>
  </si>
  <si>
    <t>(**) En Diciembre de 2015 el día 13 cae Domingo, por lo que se postergan por un día las fechas de vencimiento de las terminaciones de CUIT.</t>
  </si>
  <si>
    <t>(***) En Febrero de 2016 el día 13 cae día Sábado, ocurriendo lo mismo que en el mes de Junio del año anterior.</t>
  </si>
  <si>
    <t>Retenciones computadas año 2015</t>
  </si>
  <si>
    <t>Pago a cuenta del Impuesto a la Ganancia Mínima Presunta año 2015</t>
  </si>
  <si>
    <t>https://seti.afip.gob.ar/av/viewVencimientos.do;jsessionid=-wG1gqdzs5+6b3KUFdKCpNMX.undefined</t>
  </si>
  <si>
    <r>
      <t xml:space="preserve">4. </t>
    </r>
    <r>
      <rPr>
        <b/>
        <sz val="11"/>
        <color indexed="8"/>
        <rFont val="Calibri"/>
        <family val="2"/>
      </rPr>
      <t xml:space="preserve">Respuesta correcta: h. </t>
    </r>
    <r>
      <rPr>
        <sz val="11"/>
        <color theme="1"/>
        <rFont val="Calibri"/>
        <family val="2"/>
      </rPr>
      <t>Para que la amortización de bienes inmateriales sea admitida como deducción, los mismos deberán tener un plazo de duración limitado. Tal es el caso del pago de un cánon para acceder a la concesión de un kiosco en un club deportivo por 2 años, y la compra de una patente tecnológica para investigar la creación de una vacuna para la cura del cáncer por tres años.</t>
    </r>
  </si>
  <si>
    <r>
      <t xml:space="preserve">5. </t>
    </r>
    <r>
      <rPr>
        <b/>
        <sz val="11"/>
        <color indexed="8"/>
        <rFont val="Calibri"/>
        <family val="2"/>
      </rPr>
      <t>Respuesta correcta: b</t>
    </r>
    <r>
      <rPr>
        <sz val="11"/>
        <color theme="1"/>
        <rFont val="Calibri"/>
        <family val="2"/>
      </rPr>
      <t>. Los gastos personales y de sustento del contribuyente y su familia, como ser los gastos en sus vacaciones, son conceptos no admitidos como deducciones, salvo los gastos de sepelio y las ganancias no imponibles y cargas de familia establecidos en los artículos 22 y 23 de la L.I.G.</t>
    </r>
  </si>
  <si>
    <t xml:space="preserve">√ Seguro de vida: Deducción General con tope fijo según Art. 81 inc. b) y el Art. 122 y 123 del DR. Tope fijo de $996,23. </t>
  </si>
  <si>
    <t>Seguro de Vida</t>
  </si>
  <si>
    <t>(($119.516,77-$90.000,00)*31%) + $19.200,00</t>
  </si>
  <si>
    <t>Primera</t>
  </si>
  <si>
    <t>Segunda</t>
  </si>
  <si>
    <t>Tercera</t>
  </si>
  <si>
    <t>Cuarta</t>
  </si>
  <si>
    <t>Alquiler de local comercial</t>
  </si>
  <si>
    <t>Intereses perdidos</t>
  </si>
  <si>
    <t>Participación S.A.</t>
  </si>
  <si>
    <t>Honorarios profesionales</t>
  </si>
  <si>
    <t>Ganancia Neta del Ejercicio (corresponde a Ganancia de Cuarta categoría)</t>
  </si>
  <si>
    <r>
      <rPr>
        <b/>
        <u val="single"/>
        <sz val="11"/>
        <color indexed="8"/>
        <rFont val="Calibri"/>
        <family val="2"/>
      </rPr>
      <t>NORMATIVA APLICABLE</t>
    </r>
    <r>
      <rPr>
        <b/>
        <sz val="11"/>
        <color indexed="8"/>
        <rFont val="Calibri"/>
        <family val="2"/>
      </rPr>
      <t>:</t>
    </r>
    <r>
      <rPr>
        <sz val="11"/>
        <color theme="1"/>
        <rFont val="Calibri"/>
        <family val="2"/>
      </rPr>
      <t xml:space="preserve">  Art.19 LIG; Art. 31 DR</t>
    </r>
  </si>
  <si>
    <t>Fuente: Libro "Impuesto a las Ganancias". 7° Ed. 2015. Cátedra de Legislación y Técnica Fiscal I. CAPÍTULO IV: QUEBRANTOS IMPOSITIVOS. Páginas 204 a 207.</t>
  </si>
  <si>
    <t>Art. 31 Inc. a) DR</t>
  </si>
  <si>
    <t>Art. 31 Inc. b) DR</t>
  </si>
  <si>
    <t>Sucesión Indivisa como Agente de Información</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</si>
</sst>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quot;-&quot;??_-;_-@_-"/>
    <numFmt numFmtId="173" formatCode="dd/mm/yyyy;@"/>
  </numFmts>
  <fonts count="42">
    <font>
      <sz val="11"/>
      <color theme="1"/>
      <name val="Calibri"/>
      <family val="2"/>
    </font>
    <font>
      <sz val="11"/>
      <color indexed="8"/>
      <name val="Calibri"/>
      <family val="2"/>
    </font>
    <font>
      <b/>
      <sz val="11"/>
      <color indexed="8"/>
      <name val="Calibri"/>
      <family val="2"/>
    </font>
    <font>
      <u val="single"/>
      <sz val="11"/>
      <color indexed="8"/>
      <name val="Calibri"/>
      <family val="2"/>
    </font>
    <font>
      <b/>
      <u val="single"/>
      <sz val="11"/>
      <color indexed="8"/>
      <name val="Calibri"/>
      <family val="2"/>
    </font>
    <font>
      <b/>
      <sz val="12"/>
      <color indexed="8"/>
      <name val="Calibri"/>
      <family val="2"/>
    </font>
    <font>
      <sz val="11"/>
      <color indexed="10"/>
      <name val="Calibri"/>
      <family val="2"/>
    </font>
    <font>
      <b/>
      <i/>
      <sz val="11"/>
      <color indexed="8"/>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b/>
      <i/>
      <sz val="11"/>
      <color theme="1"/>
      <name val="Calibri"/>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style="medium"/>
      <top/>
      <bottom/>
    </border>
    <border>
      <left/>
      <right style="medium"/>
      <top style="medium"/>
      <bottom style="medium"/>
    </border>
    <border>
      <left/>
      <right style="medium"/>
      <top/>
      <bottom style="thin"/>
    </border>
    <border>
      <left/>
      <right style="medium"/>
      <top style="thin"/>
      <bottom style="medium"/>
    </border>
    <border>
      <left/>
      <right style="medium"/>
      <top style="medium"/>
      <bottom/>
    </border>
    <border>
      <left/>
      <right style="medium"/>
      <top style="thin"/>
      <bottom/>
    </border>
    <border>
      <left style="medium"/>
      <right/>
      <top/>
      <bottom style="medium"/>
    </border>
    <border>
      <left style="medium"/>
      <right/>
      <top style="medium"/>
      <bottom style="thin"/>
    </border>
    <border>
      <left/>
      <right/>
      <top style="medium"/>
      <bottom style="thin"/>
    </border>
    <border>
      <left/>
      <right/>
      <top style="thin"/>
      <bottom style="thin"/>
    </border>
    <border>
      <left style="thin"/>
      <right/>
      <top style="thin"/>
      <bottom style="thin"/>
    </border>
    <border>
      <left/>
      <right style="thin"/>
      <top style="thin"/>
      <bottom style="thin"/>
    </border>
    <border>
      <left/>
      <right/>
      <top style="thin"/>
      <bottom/>
    </border>
    <border>
      <left style="medium"/>
      <right/>
      <top style="medium"/>
      <bottom style="medium"/>
    </border>
    <border>
      <left/>
      <right/>
      <top style="medium"/>
      <bottom style="medium"/>
    </border>
    <border>
      <left/>
      <right/>
      <top style="medium"/>
      <bottom/>
    </border>
    <border>
      <left style="medium"/>
      <right/>
      <top/>
      <bottom/>
    </border>
    <border>
      <left style="medium"/>
      <right/>
      <top style="thin"/>
      <bottom/>
    </border>
    <border>
      <left style="medium"/>
      <right/>
      <top style="thin"/>
      <bottom style="thin"/>
    </border>
    <border>
      <left/>
      <right style="medium"/>
      <top style="thin"/>
      <bottom style="thin"/>
    </border>
    <border>
      <left style="medium"/>
      <right/>
      <top style="medium"/>
      <bottom/>
    </border>
    <border>
      <left/>
      <right style="medium"/>
      <top/>
      <bottom style="medium"/>
    </border>
    <border>
      <left/>
      <right/>
      <top/>
      <bottom style="thin"/>
    </border>
    <border>
      <left style="medium"/>
      <right/>
      <top/>
      <bottom style="thin"/>
    </border>
    <border>
      <left style="medium"/>
      <right/>
      <top style="thin"/>
      <bottom style="medium"/>
    </border>
    <border>
      <left/>
      <right/>
      <top style="thin"/>
      <bottom style="medium"/>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36">
    <xf numFmtId="0" fontId="0" fillId="0" borderId="0" xfId="0" applyFont="1" applyAlignment="1">
      <alignment/>
    </xf>
    <xf numFmtId="4" fontId="0" fillId="0" borderId="0" xfId="0" applyNumberFormat="1" applyAlignment="1">
      <alignment/>
    </xf>
    <xf numFmtId="4" fontId="38" fillId="0" borderId="0" xfId="0" applyNumberFormat="1" applyFont="1" applyAlignment="1">
      <alignment/>
    </xf>
    <xf numFmtId="4" fontId="39" fillId="0" borderId="0" xfId="0" applyNumberFormat="1" applyFont="1" applyAlignment="1">
      <alignment/>
    </xf>
    <xf numFmtId="4" fontId="0" fillId="0" borderId="0" xfId="0" applyNumberFormat="1" applyAlignment="1">
      <alignment wrapText="1"/>
    </xf>
    <xf numFmtId="4" fontId="0" fillId="0" borderId="0" xfId="0" applyNumberFormat="1" applyAlignment="1">
      <alignment horizontal="left" wrapText="1"/>
    </xf>
    <xf numFmtId="4" fontId="0" fillId="0" borderId="0" xfId="0" applyNumberFormat="1" applyAlignment="1">
      <alignment horizontal="left" wrapText="1"/>
    </xf>
    <xf numFmtId="4" fontId="0" fillId="0" borderId="0" xfId="0" applyNumberFormat="1" applyBorder="1" applyAlignment="1">
      <alignment/>
    </xf>
    <xf numFmtId="170" fontId="0" fillId="0" borderId="0" xfId="49" applyFont="1" applyBorder="1" applyAlignment="1">
      <alignment/>
    </xf>
    <xf numFmtId="170" fontId="34" fillId="0" borderId="0" xfId="49" applyFont="1" applyBorder="1" applyAlignment="1">
      <alignment/>
    </xf>
    <xf numFmtId="170" fontId="0" fillId="0" borderId="10" xfId="49" applyFont="1" applyBorder="1" applyAlignment="1">
      <alignment/>
    </xf>
    <xf numFmtId="170" fontId="0" fillId="0" borderId="11" xfId="49" applyFont="1" applyBorder="1" applyAlignment="1">
      <alignment/>
    </xf>
    <xf numFmtId="4" fontId="0" fillId="0" borderId="0" xfId="0" applyNumberFormat="1" applyAlignment="1">
      <alignment/>
    </xf>
    <xf numFmtId="4" fontId="38" fillId="0" borderId="12" xfId="0" applyNumberFormat="1" applyFont="1" applyBorder="1" applyAlignment="1">
      <alignment horizontal="center"/>
    </xf>
    <xf numFmtId="170" fontId="0" fillId="0" borderId="13" xfId="49" applyFont="1" applyBorder="1" applyAlignment="1">
      <alignment/>
    </xf>
    <xf numFmtId="170" fontId="0" fillId="0" borderId="14" xfId="49" applyFont="1" applyBorder="1" applyAlignment="1">
      <alignment/>
    </xf>
    <xf numFmtId="170" fontId="0" fillId="0" borderId="15" xfId="49" applyFont="1" applyBorder="1" applyAlignment="1">
      <alignment/>
    </xf>
    <xf numFmtId="170" fontId="0" fillId="0" borderId="16" xfId="49" applyFont="1" applyBorder="1" applyAlignment="1">
      <alignment/>
    </xf>
    <xf numFmtId="172" fontId="0" fillId="0" borderId="11" xfId="47" applyNumberFormat="1" applyFont="1" applyBorder="1" applyAlignment="1">
      <alignment/>
    </xf>
    <xf numFmtId="4" fontId="0" fillId="0" borderId="0" xfId="0" applyNumberFormat="1" applyAlignment="1">
      <alignment horizontal="left"/>
    </xf>
    <xf numFmtId="4" fontId="0" fillId="0" borderId="17" xfId="0" applyNumberFormat="1" applyBorder="1" applyAlignment="1">
      <alignment horizontal="center"/>
    </xf>
    <xf numFmtId="4" fontId="0" fillId="0" borderId="18" xfId="0" applyNumberFormat="1" applyBorder="1" applyAlignment="1">
      <alignment horizontal="center" vertical="center"/>
    </xf>
    <xf numFmtId="4" fontId="0" fillId="0" borderId="19" xfId="0" applyNumberFormat="1" applyBorder="1" applyAlignment="1">
      <alignment horizontal="center" wrapText="1"/>
    </xf>
    <xf numFmtId="173" fontId="0" fillId="0" borderId="0" xfId="0" applyNumberFormat="1" applyBorder="1" applyAlignment="1">
      <alignment horizontal="center"/>
    </xf>
    <xf numFmtId="173" fontId="0" fillId="0" borderId="10" xfId="0" applyNumberFormat="1" applyBorder="1" applyAlignment="1">
      <alignment horizontal="center"/>
    </xf>
    <xf numFmtId="4" fontId="0" fillId="0" borderId="0" xfId="0" applyNumberFormat="1" applyBorder="1" applyAlignment="1">
      <alignment vertical="center"/>
    </xf>
    <xf numFmtId="4" fontId="0" fillId="0" borderId="0" xfId="0" applyNumberFormat="1" applyAlignment="1">
      <alignment horizontal="center"/>
    </xf>
    <xf numFmtId="170" fontId="0" fillId="0" borderId="0" xfId="49" applyFont="1" applyAlignment="1">
      <alignment/>
    </xf>
    <xf numFmtId="172" fontId="0" fillId="0" borderId="0" xfId="47" applyNumberFormat="1" applyFont="1" applyAlignment="1">
      <alignment/>
    </xf>
    <xf numFmtId="4" fontId="0" fillId="0" borderId="20" xfId="0" applyNumberFormat="1" applyBorder="1" applyAlignment="1">
      <alignment/>
    </xf>
    <xf numFmtId="4" fontId="40" fillId="0" borderId="21" xfId="0" applyNumberFormat="1" applyFont="1" applyBorder="1" applyAlignment="1">
      <alignment/>
    </xf>
    <xf numFmtId="4" fontId="40" fillId="0" borderId="20" xfId="0" applyNumberFormat="1" applyFont="1" applyBorder="1" applyAlignment="1">
      <alignment/>
    </xf>
    <xf numFmtId="170" fontId="40" fillId="0" borderId="22" xfId="49" applyFont="1" applyBorder="1" applyAlignment="1">
      <alignment/>
    </xf>
    <xf numFmtId="3" fontId="0" fillId="0" borderId="0" xfId="0" applyNumberFormat="1" applyAlignment="1">
      <alignment/>
    </xf>
    <xf numFmtId="9" fontId="0" fillId="0" borderId="0" xfId="53" applyFont="1" applyAlignment="1">
      <alignment/>
    </xf>
    <xf numFmtId="4" fontId="0" fillId="0" borderId="0" xfId="0" applyNumberFormat="1" applyFont="1" applyAlignment="1">
      <alignment/>
    </xf>
    <xf numFmtId="4" fontId="41" fillId="0" borderId="0" xfId="0" applyNumberFormat="1" applyFont="1" applyAlignment="1">
      <alignment/>
    </xf>
    <xf numFmtId="4" fontId="0" fillId="0" borderId="23" xfId="0" applyNumberFormat="1" applyBorder="1" applyAlignment="1">
      <alignment/>
    </xf>
    <xf numFmtId="4" fontId="38" fillId="0" borderId="24" xfId="0" applyNumberFormat="1" applyFont="1" applyBorder="1" applyAlignment="1">
      <alignment/>
    </xf>
    <xf numFmtId="4" fontId="38" fillId="0" borderId="25" xfId="0" applyNumberFormat="1" applyFont="1" applyBorder="1" applyAlignment="1">
      <alignment/>
    </xf>
    <xf numFmtId="4" fontId="0" fillId="0" borderId="23" xfId="0" applyNumberFormat="1" applyBorder="1" applyAlignment="1">
      <alignment horizontal="right"/>
    </xf>
    <xf numFmtId="9" fontId="0" fillId="0" borderId="0" xfId="53" applyFont="1" applyBorder="1" applyAlignment="1">
      <alignment/>
    </xf>
    <xf numFmtId="4" fontId="0" fillId="0" borderId="23" xfId="0" applyNumberFormat="1" applyFont="1" applyBorder="1" applyAlignment="1">
      <alignment horizontal="right"/>
    </xf>
    <xf numFmtId="4" fontId="38" fillId="0" borderId="20" xfId="0" applyNumberFormat="1" applyFont="1" applyBorder="1" applyAlignment="1">
      <alignment/>
    </xf>
    <xf numFmtId="4" fontId="38" fillId="0" borderId="20" xfId="0" applyNumberFormat="1" applyFont="1" applyBorder="1" applyAlignment="1">
      <alignment horizontal="right"/>
    </xf>
    <xf numFmtId="170" fontId="38" fillId="0" borderId="12" xfId="49" applyFont="1" applyBorder="1" applyAlignment="1">
      <alignment/>
    </xf>
    <xf numFmtId="4" fontId="0" fillId="0" borderId="26" xfId="0" applyNumberFormat="1" applyBorder="1" applyAlignment="1">
      <alignment/>
    </xf>
    <xf numFmtId="4" fontId="0" fillId="0" borderId="10" xfId="0" applyNumberFormat="1" applyBorder="1" applyAlignment="1">
      <alignment/>
    </xf>
    <xf numFmtId="9" fontId="0" fillId="0" borderId="10" xfId="53" applyFont="1" applyBorder="1" applyAlignment="1">
      <alignment/>
    </xf>
    <xf numFmtId="4" fontId="41" fillId="0" borderId="0" xfId="0" applyNumberFormat="1" applyFont="1" applyAlignment="1">
      <alignment horizontal="center"/>
    </xf>
    <xf numFmtId="170" fontId="38" fillId="0" borderId="15" xfId="49" applyFont="1" applyBorder="1" applyAlignment="1">
      <alignment/>
    </xf>
    <xf numFmtId="4" fontId="0" fillId="0" borderId="27" xfId="0" applyNumberFormat="1" applyBorder="1" applyAlignment="1">
      <alignment/>
    </xf>
    <xf numFmtId="4" fontId="0" fillId="0" borderId="11" xfId="0" applyNumberFormat="1" applyBorder="1" applyAlignment="1">
      <alignment/>
    </xf>
    <xf numFmtId="4" fontId="0" fillId="0" borderId="28" xfId="0" applyNumberFormat="1" applyBorder="1" applyAlignment="1">
      <alignment/>
    </xf>
    <xf numFmtId="4" fontId="0" fillId="0" borderId="29" xfId="0" applyNumberFormat="1" applyBorder="1" applyAlignment="1">
      <alignment/>
    </xf>
    <xf numFmtId="170" fontId="38" fillId="0" borderId="30" xfId="49" applyFont="1" applyBorder="1" applyAlignment="1">
      <alignment/>
    </xf>
    <xf numFmtId="170" fontId="0" fillId="0" borderId="16" xfId="49" applyFont="1" applyBorder="1" applyAlignment="1">
      <alignment/>
    </xf>
    <xf numFmtId="4" fontId="38" fillId="0" borderId="31" xfId="0" applyNumberFormat="1" applyFont="1" applyBorder="1" applyAlignment="1">
      <alignment/>
    </xf>
    <xf numFmtId="4" fontId="0" fillId="0" borderId="15" xfId="0" applyNumberFormat="1" applyBorder="1" applyAlignment="1">
      <alignment/>
    </xf>
    <xf numFmtId="170" fontId="0" fillId="0" borderId="30" xfId="49" applyFont="1" applyBorder="1" applyAlignment="1">
      <alignment/>
    </xf>
    <xf numFmtId="4" fontId="0" fillId="0" borderId="17" xfId="0" applyNumberFormat="1" applyBorder="1" applyAlignment="1">
      <alignment/>
    </xf>
    <xf numFmtId="4" fontId="0" fillId="0" borderId="32" xfId="0" applyNumberFormat="1" applyBorder="1" applyAlignment="1">
      <alignment/>
    </xf>
    <xf numFmtId="4" fontId="38" fillId="0" borderId="27" xfId="0" applyNumberFormat="1" applyFont="1" applyBorder="1" applyAlignment="1">
      <alignment/>
    </xf>
    <xf numFmtId="4" fontId="38" fillId="0" borderId="0" xfId="0" applyNumberFormat="1" applyFont="1" applyBorder="1" applyAlignment="1">
      <alignment/>
    </xf>
    <xf numFmtId="4" fontId="0" fillId="0" borderId="0" xfId="0" applyNumberFormat="1" applyAlignment="1">
      <alignment horizontal="left" wrapText="1"/>
    </xf>
    <xf numFmtId="4" fontId="0" fillId="0" borderId="0" xfId="0" applyNumberFormat="1" applyBorder="1" applyAlignment="1">
      <alignment horizontal="center"/>
    </xf>
    <xf numFmtId="170" fontId="0" fillId="0" borderId="11" xfId="49" applyFont="1" applyFill="1" applyBorder="1" applyAlignment="1">
      <alignment/>
    </xf>
    <xf numFmtId="4" fontId="0" fillId="0" borderId="0" xfId="0" applyNumberFormat="1" applyFill="1" applyAlignment="1">
      <alignment horizontal="center"/>
    </xf>
    <xf numFmtId="170" fontId="0" fillId="0" borderId="30" xfId="49" applyFont="1" applyFill="1" applyBorder="1" applyAlignment="1">
      <alignment/>
    </xf>
    <xf numFmtId="4" fontId="0" fillId="0" borderId="0" xfId="0" applyNumberFormat="1" applyFill="1" applyAlignment="1">
      <alignment/>
    </xf>
    <xf numFmtId="170" fontId="0" fillId="0" borderId="11" xfId="49" applyFont="1" applyBorder="1" applyAlignment="1">
      <alignment/>
    </xf>
    <xf numFmtId="4" fontId="38" fillId="0" borderId="33" xfId="0" applyNumberFormat="1" applyFont="1" applyBorder="1" applyAlignment="1">
      <alignment horizontal="center"/>
    </xf>
    <xf numFmtId="170" fontId="0" fillId="0" borderId="0" xfId="49" applyFont="1" applyAlignment="1">
      <alignment/>
    </xf>
    <xf numFmtId="4" fontId="38" fillId="0" borderId="0" xfId="0" applyNumberFormat="1" applyFont="1" applyBorder="1" applyAlignment="1">
      <alignment/>
    </xf>
    <xf numFmtId="4" fontId="38" fillId="0" borderId="0" xfId="0" applyNumberFormat="1" applyFont="1" applyBorder="1" applyAlignment="1">
      <alignment vertical="center" wrapText="1"/>
    </xf>
    <xf numFmtId="4" fontId="38" fillId="0" borderId="0" xfId="0" applyNumberFormat="1" applyFont="1" applyBorder="1" applyAlignment="1">
      <alignment horizontal="center" vertical="center" wrapText="1"/>
    </xf>
    <xf numFmtId="170" fontId="8" fillId="0" borderId="0" xfId="49" applyFont="1" applyBorder="1" applyAlignment="1">
      <alignment vertical="center"/>
    </xf>
    <xf numFmtId="4" fontId="0" fillId="0" borderId="23" xfId="0" applyNumberFormat="1" applyBorder="1" applyAlignment="1">
      <alignment/>
    </xf>
    <xf numFmtId="170" fontId="0" fillId="0" borderId="23" xfId="49" applyFont="1" applyBorder="1" applyAlignment="1">
      <alignment/>
    </xf>
    <xf numFmtId="170" fontId="0" fillId="0" borderId="0" xfId="49" applyFont="1" applyBorder="1" applyAlignment="1">
      <alignment/>
    </xf>
    <xf numFmtId="4" fontId="0" fillId="0" borderId="0" xfId="0" applyNumberFormat="1" applyAlignment="1">
      <alignment horizontal="left" wrapText="1"/>
    </xf>
    <xf numFmtId="4" fontId="0" fillId="0" borderId="19" xfId="0" applyNumberFormat="1" applyBorder="1" applyAlignment="1">
      <alignment horizontal="center" vertical="center" wrapText="1"/>
    </xf>
    <xf numFmtId="4" fontId="0" fillId="0" borderId="27" xfId="0" applyNumberFormat="1" applyBorder="1" applyAlignment="1">
      <alignment horizontal="center"/>
    </xf>
    <xf numFmtId="4" fontId="0" fillId="0" borderId="0" xfId="0" applyNumberFormat="1" applyAlignment="1">
      <alignment horizontal="justify" vertical="justify" wrapText="1"/>
    </xf>
    <xf numFmtId="4" fontId="41" fillId="0" borderId="31" xfId="0" applyNumberFormat="1" applyFont="1" applyBorder="1" applyAlignment="1">
      <alignment horizontal="left" vertical="center" wrapText="1"/>
    </xf>
    <xf numFmtId="4" fontId="41" fillId="0" borderId="26" xfId="0" applyNumberFormat="1" applyFont="1" applyBorder="1" applyAlignment="1">
      <alignment horizontal="left" vertical="center" wrapText="1"/>
    </xf>
    <xf numFmtId="4" fontId="41" fillId="0" borderId="15" xfId="0" applyNumberFormat="1" applyFont="1" applyBorder="1" applyAlignment="1">
      <alignment horizontal="left" vertical="center" wrapText="1"/>
    </xf>
    <xf numFmtId="4" fontId="41" fillId="0" borderId="17" xfId="0" applyNumberFormat="1" applyFont="1" applyBorder="1" applyAlignment="1">
      <alignment horizontal="left" vertical="center" wrapText="1"/>
    </xf>
    <xf numFmtId="4" fontId="41" fillId="0" borderId="10" xfId="0" applyNumberFormat="1" applyFont="1" applyBorder="1" applyAlignment="1">
      <alignment horizontal="left" vertical="center" wrapText="1"/>
    </xf>
    <xf numFmtId="4" fontId="41" fillId="0" borderId="32" xfId="0" applyNumberFormat="1" applyFont="1" applyBorder="1" applyAlignment="1">
      <alignment horizontal="left" vertical="center" wrapText="1"/>
    </xf>
    <xf numFmtId="4" fontId="0" fillId="0" borderId="23" xfId="0" applyNumberFormat="1" applyBorder="1" applyAlignment="1">
      <alignment horizontal="center" vertical="center"/>
    </xf>
    <xf numFmtId="4" fontId="0" fillId="0" borderId="16" xfId="0" applyNumberFormat="1" applyBorder="1" applyAlignment="1">
      <alignment horizontal="center" vertical="center"/>
    </xf>
    <xf numFmtId="4" fontId="0" fillId="0" borderId="0" xfId="0" applyNumberFormat="1" applyBorder="1" applyAlignment="1">
      <alignment horizontal="center" vertical="center"/>
    </xf>
    <xf numFmtId="4" fontId="0" fillId="0" borderId="11" xfId="0" applyNumberFormat="1" applyBorder="1" applyAlignment="1">
      <alignment horizontal="center" vertical="center"/>
    </xf>
    <xf numFmtId="4" fontId="0" fillId="0" borderId="23" xfId="0" applyNumberFormat="1" applyBorder="1" applyAlignment="1">
      <alignment horizontal="center" wrapText="1"/>
    </xf>
    <xf numFmtId="4" fontId="0" fillId="0" borderId="0" xfId="0" applyNumberFormat="1" applyBorder="1" applyAlignment="1">
      <alignment horizontal="center" wrapText="1"/>
    </xf>
    <xf numFmtId="4" fontId="0" fillId="0" borderId="27" xfId="0" applyNumberFormat="1" applyBorder="1" applyAlignment="1">
      <alignment horizontal="center"/>
    </xf>
    <xf numFmtId="4" fontId="0" fillId="0" borderId="0" xfId="0" applyNumberFormat="1" applyBorder="1" applyAlignment="1">
      <alignment horizontal="center"/>
    </xf>
    <xf numFmtId="4" fontId="0" fillId="0" borderId="28" xfId="0" applyNumberFormat="1" applyBorder="1" applyAlignment="1">
      <alignment horizontal="center"/>
    </xf>
    <xf numFmtId="4" fontId="0" fillId="0" borderId="23" xfId="0" applyNumberFormat="1" applyBorder="1" applyAlignment="1">
      <alignment horizontal="center"/>
    </xf>
    <xf numFmtId="4" fontId="38" fillId="0" borderId="24" xfId="0" applyNumberFormat="1" applyFont="1" applyBorder="1" applyAlignment="1">
      <alignment horizontal="center"/>
    </xf>
    <xf numFmtId="4" fontId="38" fillId="0" borderId="25" xfId="0" applyNumberFormat="1" applyFont="1" applyBorder="1" applyAlignment="1">
      <alignment horizontal="center"/>
    </xf>
    <xf numFmtId="4" fontId="0" fillId="0" borderId="31" xfId="0" applyNumberFormat="1" applyBorder="1" applyAlignment="1">
      <alignment horizontal="center"/>
    </xf>
    <xf numFmtId="4" fontId="0" fillId="0" borderId="26" xfId="0" applyNumberFormat="1" applyBorder="1" applyAlignment="1">
      <alignment horizontal="center"/>
    </xf>
    <xf numFmtId="4" fontId="0" fillId="0" borderId="34" xfId="0" applyNumberFormat="1" applyBorder="1" applyAlignment="1">
      <alignment horizontal="center"/>
    </xf>
    <xf numFmtId="4" fontId="0" fillId="0" borderId="33" xfId="0" applyNumberFormat="1" applyBorder="1" applyAlignment="1">
      <alignment horizontal="center"/>
    </xf>
    <xf numFmtId="4" fontId="0" fillId="0" borderId="10" xfId="0" applyNumberFormat="1" applyBorder="1" applyAlignment="1">
      <alignment horizontal="center" vertical="center"/>
    </xf>
    <xf numFmtId="4" fontId="0" fillId="0" borderId="32" xfId="0" applyNumberFormat="1" applyBorder="1" applyAlignment="1">
      <alignment horizontal="center" vertical="center"/>
    </xf>
    <xf numFmtId="4" fontId="0" fillId="0" borderId="35" xfId="0" applyNumberFormat="1" applyBorder="1" applyAlignment="1">
      <alignment horizontal="center"/>
    </xf>
    <xf numFmtId="4" fontId="0" fillId="0" borderId="36" xfId="0" applyNumberFormat="1" applyBorder="1" applyAlignment="1">
      <alignment horizontal="center"/>
    </xf>
    <xf numFmtId="4" fontId="0" fillId="0" borderId="0" xfId="0" applyNumberFormat="1" applyAlignment="1">
      <alignment horizontal="left" wrapText="1"/>
    </xf>
    <xf numFmtId="4" fontId="0" fillId="0" borderId="10" xfId="0" applyNumberFormat="1" applyBorder="1" applyAlignment="1">
      <alignment horizontal="center" wrapText="1"/>
    </xf>
    <xf numFmtId="4" fontId="0" fillId="0" borderId="19" xfId="0" applyNumberFormat="1" applyBorder="1" applyAlignment="1">
      <alignment horizontal="center" vertical="center" wrapText="1"/>
    </xf>
    <xf numFmtId="4" fontId="0" fillId="0" borderId="37" xfId="0" applyNumberFormat="1" applyBorder="1" applyAlignment="1">
      <alignment horizontal="center" vertical="center" wrapText="1"/>
    </xf>
    <xf numFmtId="4" fontId="0" fillId="0" borderId="0" xfId="0" applyNumberFormat="1" applyBorder="1" applyAlignment="1">
      <alignment horizontal="center" vertical="center" wrapText="1"/>
    </xf>
    <xf numFmtId="4" fontId="0" fillId="0" borderId="11" xfId="0" applyNumberFormat="1" applyBorder="1" applyAlignment="1">
      <alignment horizontal="center" vertical="center" wrapText="1"/>
    </xf>
    <xf numFmtId="170" fontId="0" fillId="0" borderId="0" xfId="49" applyFont="1" applyBorder="1" applyAlignment="1">
      <alignment horizontal="center" vertical="center"/>
    </xf>
    <xf numFmtId="173" fontId="0" fillId="0" borderId="0" xfId="0" applyNumberFormat="1" applyBorder="1" applyAlignment="1">
      <alignment horizontal="center" vertical="center"/>
    </xf>
    <xf numFmtId="4" fontId="0" fillId="0" borderId="27" xfId="0" applyNumberFormat="1" applyBorder="1" applyAlignment="1">
      <alignment horizontal="center" vertical="center"/>
    </xf>
    <xf numFmtId="4" fontId="41" fillId="0" borderId="31" xfId="0" applyNumberFormat="1" applyFont="1" applyBorder="1" applyAlignment="1">
      <alignment horizontal="left" vertical="center"/>
    </xf>
    <xf numFmtId="4" fontId="0" fillId="0" borderId="26" xfId="0" applyNumberFormat="1" applyBorder="1" applyAlignment="1">
      <alignment horizontal="left" vertical="center"/>
    </xf>
    <xf numFmtId="4" fontId="0" fillId="0" borderId="15" xfId="0" applyNumberFormat="1" applyBorder="1" applyAlignment="1">
      <alignment horizontal="left" vertical="center"/>
    </xf>
    <xf numFmtId="4" fontId="0" fillId="0" borderId="17" xfId="0" applyNumberFormat="1" applyBorder="1" applyAlignment="1">
      <alignment horizontal="left" vertical="center"/>
    </xf>
    <xf numFmtId="4" fontId="0" fillId="0" borderId="10" xfId="0" applyNumberFormat="1" applyBorder="1" applyAlignment="1">
      <alignment horizontal="left" vertical="center"/>
    </xf>
    <xf numFmtId="4" fontId="0" fillId="0" borderId="32" xfId="0" applyNumberFormat="1" applyBorder="1" applyAlignment="1">
      <alignment horizontal="left" vertical="center"/>
    </xf>
    <xf numFmtId="4" fontId="0" fillId="0" borderId="0" xfId="0" applyNumberFormat="1" applyAlignment="1">
      <alignment horizontal="justify" vertical="justify" wrapText="1"/>
    </xf>
    <xf numFmtId="4" fontId="0" fillId="0" borderId="0" xfId="0" applyNumberFormat="1" applyAlignment="1">
      <alignment horizontal="justify" vertical="justify" wrapText="1" readingOrder="1"/>
    </xf>
    <xf numFmtId="4" fontId="38" fillId="0" borderId="33" xfId="0" applyNumberFormat="1" applyFont="1" applyBorder="1" applyAlignment="1">
      <alignment horizontal="center"/>
    </xf>
    <xf numFmtId="4" fontId="0" fillId="0" borderId="0" xfId="0" applyNumberFormat="1" applyAlignment="1">
      <alignment horizontal="center"/>
    </xf>
    <xf numFmtId="4" fontId="38" fillId="0" borderId="23" xfId="0" applyNumberFormat="1" applyFont="1" applyBorder="1" applyAlignment="1">
      <alignment horizontal="center" wrapText="1"/>
    </xf>
    <xf numFmtId="4" fontId="38" fillId="0" borderId="0" xfId="0" applyNumberFormat="1" applyFont="1" applyBorder="1" applyAlignment="1">
      <alignment horizontal="center" wrapText="1"/>
    </xf>
    <xf numFmtId="170" fontId="38" fillId="0" borderId="23" xfId="49" applyFont="1" applyBorder="1" applyAlignment="1">
      <alignment horizontal="center" vertical="center" wrapText="1"/>
    </xf>
    <xf numFmtId="170" fontId="38" fillId="0" borderId="0" xfId="49" applyFont="1" applyBorder="1" applyAlignment="1">
      <alignment horizontal="center" vertical="center" wrapText="1"/>
    </xf>
    <xf numFmtId="4" fontId="0" fillId="0" borderId="23" xfId="0" applyNumberFormat="1" applyFont="1" applyBorder="1" applyAlignment="1">
      <alignment horizontal="center"/>
    </xf>
    <xf numFmtId="4" fontId="38" fillId="0" borderId="18" xfId="0" applyNumberFormat="1" applyFont="1" applyBorder="1" applyAlignment="1">
      <alignment horizontal="center"/>
    </xf>
    <xf numFmtId="4" fontId="38" fillId="0" borderId="19" xfId="0" applyNumberFormat="1"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714375</xdr:colOff>
      <xdr:row>19</xdr:row>
      <xdr:rowOff>9525</xdr:rowOff>
    </xdr:from>
    <xdr:to>
      <xdr:col>8</xdr:col>
      <xdr:colOff>504825</xdr:colOff>
      <xdr:row>19</xdr:row>
      <xdr:rowOff>9525</xdr:rowOff>
    </xdr:to>
    <xdr:sp>
      <xdr:nvSpPr>
        <xdr:cNvPr id="1" name="2 Conector recto de flecha"/>
        <xdr:cNvSpPr>
          <a:spLocks/>
        </xdr:cNvSpPr>
      </xdr:nvSpPr>
      <xdr:spPr>
        <a:xfrm>
          <a:off x="6553200" y="4076700"/>
          <a:ext cx="561975" cy="0"/>
        </a:xfrm>
        <a:prstGeom prst="straightConnector1">
          <a:avLst/>
        </a:prstGeom>
        <a:noFill/>
        <a:ln w="19050" cmpd="sng">
          <a:solidFill>
            <a:srgbClr val="A6A6A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581025</xdr:colOff>
      <xdr:row>17</xdr:row>
      <xdr:rowOff>485775</xdr:rowOff>
    </xdr:from>
    <xdr:to>
      <xdr:col>9</xdr:col>
      <xdr:colOff>733425</xdr:colOff>
      <xdr:row>19</xdr:row>
      <xdr:rowOff>171450</xdr:rowOff>
    </xdr:to>
    <xdr:sp>
      <xdr:nvSpPr>
        <xdr:cNvPr id="2" name="5 CuadroTexto"/>
        <xdr:cNvSpPr txBox="1">
          <a:spLocks noChangeArrowheads="1"/>
        </xdr:cNvSpPr>
      </xdr:nvSpPr>
      <xdr:spPr>
        <a:xfrm>
          <a:off x="7191375" y="3790950"/>
          <a:ext cx="923925" cy="447675"/>
        </a:xfrm>
        <a:prstGeom prst="rect">
          <a:avLst/>
        </a:prstGeom>
        <a:solidFill>
          <a:srgbClr val="FFFFFF"/>
        </a:solidFill>
        <a:ln w="25400" cmpd="sng">
          <a:solidFill>
            <a:srgbClr val="A6A6A6"/>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Fallecimiento
</a:t>
          </a:r>
          <a:r>
            <a:rPr lang="en-US" cap="none" sz="1100" b="0" i="0" u="none" baseline="0">
              <a:solidFill>
                <a:srgbClr val="000000"/>
              </a:solidFill>
              <a:latin typeface="Calibri"/>
              <a:ea typeface="Calibri"/>
              <a:cs typeface="Calibri"/>
            </a:rPr>
            <a:t>14/07/2015</a:t>
          </a:r>
        </a:p>
      </xdr:txBody>
    </xdr:sp>
    <xdr:clientData/>
  </xdr:twoCellAnchor>
  <xdr:twoCellAnchor>
    <xdr:from>
      <xdr:col>8</xdr:col>
      <xdr:colOff>590550</xdr:colOff>
      <xdr:row>20</xdr:row>
      <xdr:rowOff>95250</xdr:rowOff>
    </xdr:from>
    <xdr:to>
      <xdr:col>9</xdr:col>
      <xdr:colOff>733425</xdr:colOff>
      <xdr:row>24</xdr:row>
      <xdr:rowOff>104775</xdr:rowOff>
    </xdr:to>
    <xdr:sp>
      <xdr:nvSpPr>
        <xdr:cNvPr id="3" name="6 CuadroTexto"/>
        <xdr:cNvSpPr txBox="1">
          <a:spLocks noChangeArrowheads="1"/>
        </xdr:cNvSpPr>
      </xdr:nvSpPr>
      <xdr:spPr>
        <a:xfrm>
          <a:off x="7200900" y="4352925"/>
          <a:ext cx="914400" cy="781050"/>
        </a:xfrm>
        <a:prstGeom prst="rect">
          <a:avLst/>
        </a:prstGeom>
        <a:solidFill>
          <a:srgbClr val="FFFFFF"/>
        </a:solidFill>
        <a:ln w="25400" cmpd="sng">
          <a:solidFill>
            <a:srgbClr val="A6A6A6"/>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Declaratoria de Herederos
</a:t>
          </a:r>
          <a:r>
            <a:rPr lang="en-US" cap="none" sz="1100" b="0" i="0" u="none" baseline="0">
              <a:solidFill>
                <a:srgbClr val="000000"/>
              </a:solidFill>
              <a:latin typeface="Calibri"/>
              <a:ea typeface="Calibri"/>
              <a:cs typeface="Calibri"/>
            </a:rPr>
            <a:t>21/11/2015</a:t>
          </a:r>
        </a:p>
      </xdr:txBody>
    </xdr:sp>
    <xdr:clientData/>
  </xdr:twoCellAnchor>
  <xdr:twoCellAnchor>
    <xdr:from>
      <xdr:col>7</xdr:col>
      <xdr:colOff>676275</xdr:colOff>
      <xdr:row>20</xdr:row>
      <xdr:rowOff>180975</xdr:rowOff>
    </xdr:from>
    <xdr:to>
      <xdr:col>8</xdr:col>
      <xdr:colOff>504825</xdr:colOff>
      <xdr:row>22</xdr:row>
      <xdr:rowOff>104775</xdr:rowOff>
    </xdr:to>
    <xdr:sp>
      <xdr:nvSpPr>
        <xdr:cNvPr id="4" name="8 Conector angular"/>
        <xdr:cNvSpPr>
          <a:spLocks/>
        </xdr:cNvSpPr>
      </xdr:nvSpPr>
      <xdr:spPr>
        <a:xfrm>
          <a:off x="6515100" y="4438650"/>
          <a:ext cx="600075" cy="304800"/>
        </a:xfrm>
        <a:prstGeom prst="bentConnector3">
          <a:avLst/>
        </a:prstGeom>
        <a:noFill/>
        <a:ln w="19050" cmpd="sng">
          <a:solidFill>
            <a:srgbClr val="A6A6A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647700</xdr:colOff>
      <xdr:row>23</xdr:row>
      <xdr:rowOff>0</xdr:rowOff>
    </xdr:from>
    <xdr:to>
      <xdr:col>8</xdr:col>
      <xdr:colOff>495300</xdr:colOff>
      <xdr:row>26</xdr:row>
      <xdr:rowOff>0</xdr:rowOff>
    </xdr:to>
    <xdr:sp>
      <xdr:nvSpPr>
        <xdr:cNvPr id="5" name="10 Conector angular"/>
        <xdr:cNvSpPr>
          <a:spLocks/>
        </xdr:cNvSpPr>
      </xdr:nvSpPr>
      <xdr:spPr>
        <a:xfrm>
          <a:off x="6486525" y="4829175"/>
          <a:ext cx="619125" cy="581025"/>
        </a:xfrm>
        <a:prstGeom prst="bentConnector3">
          <a:avLst/>
        </a:prstGeom>
        <a:noFill/>
        <a:ln w="19050" cmpd="sng">
          <a:solidFill>
            <a:srgbClr val="A6A6A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590550</xdr:colOff>
      <xdr:row>24</xdr:row>
      <xdr:rowOff>171450</xdr:rowOff>
    </xdr:from>
    <xdr:to>
      <xdr:col>9</xdr:col>
      <xdr:colOff>733425</xdr:colOff>
      <xdr:row>28</xdr:row>
      <xdr:rowOff>0</xdr:rowOff>
    </xdr:to>
    <xdr:sp>
      <xdr:nvSpPr>
        <xdr:cNvPr id="6" name="14 CuadroTexto"/>
        <xdr:cNvSpPr txBox="1">
          <a:spLocks noChangeArrowheads="1"/>
        </xdr:cNvSpPr>
      </xdr:nvSpPr>
      <xdr:spPr>
        <a:xfrm>
          <a:off x="7200900" y="5200650"/>
          <a:ext cx="914400" cy="590550"/>
        </a:xfrm>
        <a:prstGeom prst="rect">
          <a:avLst/>
        </a:prstGeom>
        <a:solidFill>
          <a:srgbClr val="FFFFFF"/>
        </a:solidFill>
        <a:ln w="25400" cmpd="sng">
          <a:solidFill>
            <a:srgbClr val="A6A6A6"/>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Partición de Bienes 
</a:t>
          </a:r>
          <a:r>
            <a:rPr lang="en-US" cap="none" sz="1100" b="0" i="0" u="none" baseline="0">
              <a:solidFill>
                <a:srgbClr val="000000"/>
              </a:solidFill>
              <a:latin typeface="Calibri"/>
              <a:ea typeface="Calibri"/>
              <a:cs typeface="Calibri"/>
            </a:rPr>
            <a:t>15/01/2016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7"/>
  <sheetViews>
    <sheetView showGridLines="0" showRowColHeaders="0" tabSelected="1" view="pageLayout" showRuler="0" zoomScale="119" zoomScalePageLayoutView="119" workbookViewId="0" topLeftCell="A1">
      <selection activeCell="J1" sqref="J1"/>
    </sheetView>
  </sheetViews>
  <sheetFormatPr defaultColWidth="11.57421875" defaultRowHeight="15"/>
  <cols>
    <col min="1" max="2" width="11.57421875" style="1" customWidth="1"/>
    <col min="3" max="3" width="13.57421875" style="1" customWidth="1"/>
    <col min="4" max="4" width="13.8515625" style="1" customWidth="1"/>
    <col min="5" max="5" width="13.00390625" style="1" customWidth="1"/>
    <col min="6" max="6" width="11.57421875" style="1" customWidth="1"/>
    <col min="7" max="7" width="12.421875" style="1" customWidth="1"/>
    <col min="8" max="16384" width="11.57421875" style="1" customWidth="1"/>
  </cols>
  <sheetData>
    <row r="1" ht="15.75">
      <c r="A1" s="3" t="s">
        <v>1</v>
      </c>
    </row>
    <row r="2" ht="15.75" thickBot="1"/>
    <row r="3" spans="1:11" ht="15">
      <c r="A3" s="84" t="s">
        <v>42</v>
      </c>
      <c r="B3" s="85"/>
      <c r="C3" s="85"/>
      <c r="D3" s="85"/>
      <c r="E3" s="85"/>
      <c r="F3" s="85"/>
      <c r="G3" s="85"/>
      <c r="H3" s="85"/>
      <c r="I3" s="85"/>
      <c r="J3" s="86"/>
      <c r="K3" s="25"/>
    </row>
    <row r="4" spans="1:11" ht="15.75" thickBot="1">
      <c r="A4" s="87"/>
      <c r="B4" s="88"/>
      <c r="C4" s="88"/>
      <c r="D4" s="88"/>
      <c r="E4" s="88"/>
      <c r="F4" s="88"/>
      <c r="G4" s="88"/>
      <c r="H4" s="88"/>
      <c r="I4" s="88"/>
      <c r="J4" s="89"/>
      <c r="K4" s="25"/>
    </row>
    <row r="6" ht="15">
      <c r="A6" s="2" t="s">
        <v>0</v>
      </c>
    </row>
    <row r="8" ht="15.75" thickBot="1">
      <c r="A8" s="1" t="s">
        <v>32</v>
      </c>
    </row>
    <row r="9" spans="3:8" ht="15.75" thickBot="1">
      <c r="C9" s="100" t="s">
        <v>27</v>
      </c>
      <c r="D9" s="101"/>
      <c r="E9" s="101"/>
      <c r="F9" s="101"/>
      <c r="G9" s="101"/>
      <c r="H9" s="13" t="s">
        <v>28</v>
      </c>
    </row>
    <row r="10" spans="3:8" ht="15">
      <c r="C10" s="102" t="s">
        <v>26</v>
      </c>
      <c r="D10" s="103"/>
      <c r="E10" s="103"/>
      <c r="F10" s="103"/>
      <c r="G10" s="103"/>
      <c r="H10" s="16">
        <v>5000</v>
      </c>
    </row>
    <row r="11" spans="3:8" ht="15">
      <c r="C11" s="96" t="s">
        <v>129</v>
      </c>
      <c r="D11" s="97"/>
      <c r="E11" s="97"/>
      <c r="F11" s="97"/>
      <c r="G11" s="97"/>
      <c r="H11" s="11">
        <v>-200</v>
      </c>
    </row>
    <row r="12" spans="3:8" ht="15">
      <c r="C12" s="104" t="s">
        <v>130</v>
      </c>
      <c r="D12" s="105"/>
      <c r="E12" s="105"/>
      <c r="F12" s="105"/>
      <c r="G12" s="105"/>
      <c r="H12" s="14">
        <v>-1000</v>
      </c>
    </row>
    <row r="13" spans="3:8" ht="15">
      <c r="C13" s="98" t="s">
        <v>29</v>
      </c>
      <c r="D13" s="99"/>
      <c r="E13" s="99"/>
      <c r="F13" s="99"/>
      <c r="G13" s="99"/>
      <c r="H13" s="17">
        <f>SUM(H10:H12)</f>
        <v>3800</v>
      </c>
    </row>
    <row r="14" spans="3:8" ht="15">
      <c r="C14" s="96" t="s">
        <v>30</v>
      </c>
      <c r="D14" s="97"/>
      <c r="E14" s="97"/>
      <c r="F14" s="97"/>
      <c r="G14" s="97"/>
      <c r="H14" s="18">
        <v>5</v>
      </c>
    </row>
    <row r="15" spans="3:8" ht="15.75" thickBot="1">
      <c r="C15" s="108" t="s">
        <v>31</v>
      </c>
      <c r="D15" s="109"/>
      <c r="E15" s="109"/>
      <c r="F15" s="109"/>
      <c r="G15" s="109"/>
      <c r="H15" s="15">
        <f>+H13/H14</f>
        <v>760</v>
      </c>
    </row>
    <row r="17" spans="1:11" ht="15.75" thickBot="1">
      <c r="A17" s="19"/>
      <c r="B17" s="6"/>
      <c r="C17" s="6"/>
      <c r="D17" s="6"/>
      <c r="E17" s="6"/>
      <c r="F17" s="6"/>
      <c r="G17" s="6"/>
      <c r="H17" s="6"/>
      <c r="I17" s="6"/>
      <c r="J17" s="6"/>
      <c r="K17" s="6"/>
    </row>
    <row r="18" spans="1:11" ht="45">
      <c r="A18" s="12"/>
      <c r="B18" s="21" t="s">
        <v>38</v>
      </c>
      <c r="C18" s="81" t="s">
        <v>34</v>
      </c>
      <c r="D18" s="22" t="s">
        <v>43</v>
      </c>
      <c r="E18" s="112" t="s">
        <v>35</v>
      </c>
      <c r="F18" s="112"/>
      <c r="G18" s="112" t="s">
        <v>36</v>
      </c>
      <c r="H18" s="113"/>
      <c r="I18" s="6"/>
      <c r="J18" s="6"/>
      <c r="K18" s="6"/>
    </row>
    <row r="19" spans="1:11" ht="15" customHeight="1">
      <c r="A19" s="19"/>
      <c r="B19" s="82" t="s">
        <v>19</v>
      </c>
      <c r="C19" s="23" t="s">
        <v>46</v>
      </c>
      <c r="D19" s="79">
        <v>760</v>
      </c>
      <c r="E19" s="94" t="s">
        <v>48</v>
      </c>
      <c r="F19" s="94"/>
      <c r="G19" s="90" t="s">
        <v>40</v>
      </c>
      <c r="H19" s="91"/>
      <c r="I19" s="6"/>
      <c r="J19" s="6"/>
      <c r="K19" s="6"/>
    </row>
    <row r="20" spans="1:11" ht="15">
      <c r="A20" s="19"/>
      <c r="B20" s="82" t="s">
        <v>20</v>
      </c>
      <c r="C20" s="23">
        <v>42230</v>
      </c>
      <c r="D20" s="79">
        <v>760</v>
      </c>
      <c r="E20" s="95" t="s">
        <v>49</v>
      </c>
      <c r="F20" s="95"/>
      <c r="G20" s="92" t="s">
        <v>41</v>
      </c>
      <c r="H20" s="93"/>
      <c r="I20" s="6"/>
      <c r="J20" s="6"/>
      <c r="K20" s="6"/>
    </row>
    <row r="21" spans="1:11" ht="15">
      <c r="A21" s="6"/>
      <c r="B21" s="82" t="s">
        <v>21</v>
      </c>
      <c r="C21" s="23">
        <v>42291</v>
      </c>
      <c r="D21" s="79">
        <v>760</v>
      </c>
      <c r="E21" s="95" t="s">
        <v>49</v>
      </c>
      <c r="F21" s="95"/>
      <c r="G21" s="92" t="s">
        <v>41</v>
      </c>
      <c r="H21" s="93"/>
      <c r="I21" s="6"/>
      <c r="J21" s="6"/>
      <c r="K21" s="6"/>
    </row>
    <row r="22" spans="1:11" ht="15" customHeight="1">
      <c r="A22" s="80"/>
      <c r="B22" s="118" t="s">
        <v>22</v>
      </c>
      <c r="C22" s="117" t="s">
        <v>125</v>
      </c>
      <c r="D22" s="116">
        <v>760</v>
      </c>
      <c r="E22" s="114" t="s">
        <v>50</v>
      </c>
      <c r="F22" s="114"/>
      <c r="G22" s="114" t="s">
        <v>150</v>
      </c>
      <c r="H22" s="115"/>
      <c r="I22" s="80"/>
      <c r="J22" s="80"/>
      <c r="K22" s="80"/>
    </row>
    <row r="23" spans="1:11" ht="15" customHeight="1">
      <c r="A23" s="6"/>
      <c r="B23" s="118"/>
      <c r="C23" s="117"/>
      <c r="D23" s="116"/>
      <c r="E23" s="114"/>
      <c r="F23" s="114"/>
      <c r="G23" s="114"/>
      <c r="H23" s="115"/>
      <c r="I23" s="6"/>
      <c r="J23" s="6"/>
      <c r="K23" s="6"/>
    </row>
    <row r="24" spans="1:11" ht="15.75" thickBot="1">
      <c r="A24" s="6"/>
      <c r="B24" s="20" t="s">
        <v>39</v>
      </c>
      <c r="C24" s="24" t="s">
        <v>126</v>
      </c>
      <c r="D24" s="10">
        <v>760</v>
      </c>
      <c r="E24" s="111" t="s">
        <v>51</v>
      </c>
      <c r="F24" s="111"/>
      <c r="G24" s="106" t="s">
        <v>44</v>
      </c>
      <c r="H24" s="107"/>
      <c r="I24" s="6"/>
      <c r="J24" s="6"/>
      <c r="K24" s="6"/>
    </row>
    <row r="25" spans="1:11" ht="15">
      <c r="A25" s="6"/>
      <c r="B25" s="6"/>
      <c r="C25" s="6"/>
      <c r="D25" s="6"/>
      <c r="E25" s="19"/>
      <c r="F25" s="19"/>
      <c r="G25" s="6"/>
      <c r="H25" s="6"/>
      <c r="I25" s="6"/>
      <c r="J25" s="6"/>
      <c r="K25" s="6"/>
    </row>
    <row r="26" spans="1:11" ht="15" customHeight="1">
      <c r="A26" s="110" t="s">
        <v>47</v>
      </c>
      <c r="B26" s="110"/>
      <c r="C26" s="110"/>
      <c r="D26" s="110"/>
      <c r="E26" s="110"/>
      <c r="F26" s="110"/>
      <c r="G26" s="110"/>
      <c r="H26" s="110"/>
      <c r="I26" s="6"/>
      <c r="J26" s="6"/>
      <c r="K26" s="6"/>
    </row>
    <row r="27" spans="1:11" ht="15">
      <c r="A27" s="110"/>
      <c r="B27" s="110"/>
      <c r="C27" s="110"/>
      <c r="D27" s="110"/>
      <c r="E27" s="110"/>
      <c r="F27" s="110"/>
      <c r="G27" s="110"/>
      <c r="H27" s="110"/>
      <c r="I27" s="6"/>
      <c r="J27" s="6"/>
      <c r="K27" s="6"/>
    </row>
    <row r="28" spans="1:11" ht="15">
      <c r="A28" s="110"/>
      <c r="B28" s="110"/>
      <c r="C28" s="110"/>
      <c r="D28" s="110"/>
      <c r="E28" s="110"/>
      <c r="F28" s="110"/>
      <c r="G28" s="110"/>
      <c r="H28" s="110"/>
      <c r="I28" s="6"/>
      <c r="J28" s="6"/>
      <c r="K28" s="6"/>
    </row>
    <row r="29" spans="1:11" ht="15">
      <c r="A29" s="19" t="s">
        <v>127</v>
      </c>
      <c r="B29" s="64"/>
      <c r="C29" s="64"/>
      <c r="D29" s="64"/>
      <c r="E29" s="64"/>
      <c r="F29" s="64"/>
      <c r="G29" s="64"/>
      <c r="H29" s="64"/>
      <c r="I29" s="64"/>
      <c r="J29" s="64"/>
      <c r="K29" s="64"/>
    </row>
    <row r="30" spans="1:11" ht="15">
      <c r="A30" s="19" t="s">
        <v>128</v>
      </c>
      <c r="B30" s="64"/>
      <c r="C30" s="64"/>
      <c r="D30" s="64"/>
      <c r="E30" s="64"/>
      <c r="F30" s="64"/>
      <c r="G30" s="64"/>
      <c r="H30" s="64"/>
      <c r="I30" s="64"/>
      <c r="J30" s="64"/>
      <c r="K30" s="64"/>
    </row>
    <row r="31" spans="4:5" ht="15">
      <c r="D31" s="12"/>
      <c r="E31" s="12"/>
    </row>
    <row r="32" ht="15">
      <c r="A32" s="1" t="s">
        <v>33</v>
      </c>
    </row>
    <row r="33" ht="15">
      <c r="A33" s="1" t="s">
        <v>131</v>
      </c>
    </row>
    <row r="34" ht="15">
      <c r="A34" s="1" t="s">
        <v>25</v>
      </c>
    </row>
    <row r="35" ht="15" customHeight="1">
      <c r="A35" s="1" t="s">
        <v>37</v>
      </c>
    </row>
    <row r="36" spans="1:10" ht="15">
      <c r="A36" s="110" t="s">
        <v>45</v>
      </c>
      <c r="B36" s="110"/>
      <c r="C36" s="110"/>
      <c r="D36" s="110"/>
      <c r="E36" s="110"/>
      <c r="F36" s="110"/>
      <c r="G36" s="110"/>
      <c r="H36" s="110"/>
      <c r="I36" s="110"/>
      <c r="J36" s="110"/>
    </row>
    <row r="37" spans="1:10" ht="15">
      <c r="A37" s="110"/>
      <c r="B37" s="110"/>
      <c r="C37" s="110"/>
      <c r="D37" s="110"/>
      <c r="E37" s="110"/>
      <c r="F37" s="110"/>
      <c r="G37" s="110"/>
      <c r="H37" s="110"/>
      <c r="I37" s="110"/>
      <c r="J37" s="110"/>
    </row>
  </sheetData>
  <sheetProtection/>
  <mergeCells count="25">
    <mergeCell ref="G22:H23"/>
    <mergeCell ref="E22:F23"/>
    <mergeCell ref="D22:D23"/>
    <mergeCell ref="C22:C23"/>
    <mergeCell ref="B22:B23"/>
    <mergeCell ref="C11:G11"/>
    <mergeCell ref="C12:G12"/>
    <mergeCell ref="G24:H24"/>
    <mergeCell ref="C15:G15"/>
    <mergeCell ref="A36:J37"/>
    <mergeCell ref="A26:H28"/>
    <mergeCell ref="E24:F24"/>
    <mergeCell ref="E18:F18"/>
    <mergeCell ref="G18:H18"/>
    <mergeCell ref="E21:F21"/>
    <mergeCell ref="A3:J4"/>
    <mergeCell ref="G19:H19"/>
    <mergeCell ref="G20:H20"/>
    <mergeCell ref="G21:H21"/>
    <mergeCell ref="E19:F19"/>
    <mergeCell ref="E20:F20"/>
    <mergeCell ref="C14:G14"/>
    <mergeCell ref="C13:G13"/>
    <mergeCell ref="C9:G9"/>
    <mergeCell ref="C10:G10"/>
  </mergeCells>
  <printOptions horizontalCentered="1"/>
  <pageMargins left="0.7086614173228347" right="0.7086614173228347" top="0.8661417322834646" bottom="0.7480314960629921" header="0.31496062992125984" footer="0.31496062992125984"/>
  <pageSetup horizontalDpi="1200" verticalDpi="1200" orientation="landscape" paperSize="9" r:id="rId3"/>
  <headerFooter>
    <oddHeader>&amp;L&amp;"-,Negrita"GUÍA DE TRABAJOS PRÁCTICOS.
CAPÍTULO V&amp;R&amp;"-,Negrita"Marina Soledad Beltramo</oddHeader>
    <oddFooter>&amp;L&amp;G &amp;C&amp;"-,Negrita"UCC. FACEA. 
IMPUESTOS I. Cát. "B"&amp;R&amp;"-,Negrita"Página &amp;P de &amp;N</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K50"/>
  <sheetViews>
    <sheetView showGridLines="0" showRowColHeaders="0" view="pageLayout" showRuler="0" zoomScale="119" zoomScalePageLayoutView="119" workbookViewId="0" topLeftCell="A1">
      <selection activeCell="A8" sqref="A8:K10"/>
    </sheetView>
  </sheetViews>
  <sheetFormatPr defaultColWidth="11.57421875" defaultRowHeight="15"/>
  <cols>
    <col min="1" max="16384" width="11.57421875" style="1" customWidth="1"/>
  </cols>
  <sheetData>
    <row r="1" ht="15.75">
      <c r="A1" s="3" t="s">
        <v>2</v>
      </c>
    </row>
    <row r="2" ht="15.75" thickBot="1"/>
    <row r="3" spans="1:11" ht="15">
      <c r="A3" s="119" t="s">
        <v>15</v>
      </c>
      <c r="B3" s="120"/>
      <c r="C3" s="120"/>
      <c r="D3" s="120"/>
      <c r="E3" s="120"/>
      <c r="F3" s="120"/>
      <c r="G3" s="120"/>
      <c r="H3" s="120"/>
      <c r="I3" s="120"/>
      <c r="J3" s="120"/>
      <c r="K3" s="121"/>
    </row>
    <row r="4" spans="1:11" ht="15.75" thickBot="1">
      <c r="A4" s="122"/>
      <c r="B4" s="123"/>
      <c r="C4" s="123"/>
      <c r="D4" s="123"/>
      <c r="E4" s="123"/>
      <c r="F4" s="123"/>
      <c r="G4" s="123"/>
      <c r="H4" s="123"/>
      <c r="I4" s="123"/>
      <c r="J4" s="123"/>
      <c r="K4" s="124"/>
    </row>
    <row r="6" ht="15">
      <c r="A6" s="2" t="s">
        <v>0</v>
      </c>
    </row>
    <row r="7" spans="2:11" ht="15" customHeight="1">
      <c r="B7" s="4"/>
      <c r="C7" s="4"/>
      <c r="D7" s="4"/>
      <c r="E7" s="4"/>
      <c r="F7" s="4"/>
      <c r="G7" s="4"/>
      <c r="H7" s="4"/>
      <c r="I7" s="4"/>
      <c r="J7" s="4"/>
      <c r="K7" s="4"/>
    </row>
    <row r="8" spans="1:11" ht="15">
      <c r="A8" s="125" t="s">
        <v>5</v>
      </c>
      <c r="B8" s="125"/>
      <c r="C8" s="125"/>
      <c r="D8" s="125"/>
      <c r="E8" s="125"/>
      <c r="F8" s="125"/>
      <c r="G8" s="125"/>
      <c r="H8" s="125"/>
      <c r="I8" s="125"/>
      <c r="J8" s="125"/>
      <c r="K8" s="125"/>
    </row>
    <row r="9" spans="1:11" ht="15">
      <c r="A9" s="125"/>
      <c r="B9" s="125"/>
      <c r="C9" s="125"/>
      <c r="D9" s="125"/>
      <c r="E9" s="125"/>
      <c r="F9" s="125"/>
      <c r="G9" s="125"/>
      <c r="H9" s="125"/>
      <c r="I9" s="125"/>
      <c r="J9" s="125"/>
      <c r="K9" s="125"/>
    </row>
    <row r="10" spans="1:11" ht="15">
      <c r="A10" s="125"/>
      <c r="B10" s="125"/>
      <c r="C10" s="125"/>
      <c r="D10" s="125"/>
      <c r="E10" s="125"/>
      <c r="F10" s="125"/>
      <c r="G10" s="125"/>
      <c r="H10" s="125"/>
      <c r="I10" s="125"/>
      <c r="J10" s="125"/>
      <c r="K10" s="125"/>
    </row>
    <row r="11" spans="1:11" ht="15" customHeight="1">
      <c r="A11" s="125" t="s">
        <v>6</v>
      </c>
      <c r="B11" s="125"/>
      <c r="C11" s="125"/>
      <c r="D11" s="125"/>
      <c r="E11" s="125"/>
      <c r="F11" s="125"/>
      <c r="G11" s="125"/>
      <c r="H11" s="125"/>
      <c r="I11" s="125"/>
      <c r="J11" s="125"/>
      <c r="K11" s="125"/>
    </row>
    <row r="12" spans="1:11" ht="15">
      <c r="A12" s="125"/>
      <c r="B12" s="125"/>
      <c r="C12" s="125"/>
      <c r="D12" s="125"/>
      <c r="E12" s="125"/>
      <c r="F12" s="125"/>
      <c r="G12" s="125"/>
      <c r="H12" s="125"/>
      <c r="I12" s="125"/>
      <c r="J12" s="125"/>
      <c r="K12" s="125"/>
    </row>
    <row r="14" spans="1:11" ht="15" customHeight="1">
      <c r="A14" s="125" t="s">
        <v>7</v>
      </c>
      <c r="B14" s="125"/>
      <c r="C14" s="125"/>
      <c r="D14" s="125"/>
      <c r="E14" s="125"/>
      <c r="F14" s="125"/>
      <c r="G14" s="125"/>
      <c r="H14" s="125"/>
      <c r="I14" s="125"/>
      <c r="J14" s="125"/>
      <c r="K14" s="125"/>
    </row>
    <row r="15" spans="1:11" ht="15">
      <c r="A15" s="125"/>
      <c r="B15" s="125"/>
      <c r="C15" s="125"/>
      <c r="D15" s="125"/>
      <c r="E15" s="125"/>
      <c r="F15" s="125"/>
      <c r="G15" s="125"/>
      <c r="H15" s="125"/>
      <c r="I15" s="125"/>
      <c r="J15" s="125"/>
      <c r="K15" s="125"/>
    </row>
    <row r="16" spans="1:11" ht="15">
      <c r="A16" s="125"/>
      <c r="B16" s="125"/>
      <c r="C16" s="125"/>
      <c r="D16" s="125"/>
      <c r="E16" s="125"/>
      <c r="F16" s="125"/>
      <c r="G16" s="125"/>
      <c r="H16" s="125"/>
      <c r="I16" s="125"/>
      <c r="J16" s="125"/>
      <c r="K16" s="125"/>
    </row>
    <row r="17" spans="1:11" ht="15" customHeight="1">
      <c r="A17" s="125" t="s">
        <v>14</v>
      </c>
      <c r="B17" s="125"/>
      <c r="C17" s="125"/>
      <c r="D17" s="125"/>
      <c r="E17" s="125"/>
      <c r="F17" s="125"/>
      <c r="G17" s="125"/>
      <c r="H17" s="125"/>
      <c r="I17" s="125"/>
      <c r="J17" s="125"/>
      <c r="K17" s="125"/>
    </row>
    <row r="18" spans="1:11" ht="15">
      <c r="A18" s="125"/>
      <c r="B18" s="125"/>
      <c r="C18" s="125"/>
      <c r="D18" s="125"/>
      <c r="E18" s="125"/>
      <c r="F18" s="125"/>
      <c r="G18" s="125"/>
      <c r="H18" s="125"/>
      <c r="I18" s="125"/>
      <c r="J18" s="125"/>
      <c r="K18" s="125"/>
    </row>
    <row r="20" spans="1:11" ht="15" customHeight="1">
      <c r="A20" s="126" t="s">
        <v>8</v>
      </c>
      <c r="B20" s="126"/>
      <c r="C20" s="126"/>
      <c r="D20" s="126"/>
      <c r="E20" s="126"/>
      <c r="F20" s="126"/>
      <c r="G20" s="126"/>
      <c r="H20" s="126"/>
      <c r="I20" s="126"/>
      <c r="J20" s="126"/>
      <c r="K20" s="126"/>
    </row>
    <row r="21" spans="1:11" ht="15">
      <c r="A21" s="126"/>
      <c r="B21" s="126"/>
      <c r="C21" s="126"/>
      <c r="D21" s="126"/>
      <c r="E21" s="126"/>
      <c r="F21" s="126"/>
      <c r="G21" s="126"/>
      <c r="H21" s="126"/>
      <c r="I21" s="126"/>
      <c r="J21" s="126"/>
      <c r="K21" s="126"/>
    </row>
    <row r="22" spans="1:11" ht="15">
      <c r="A22" s="126"/>
      <c r="B22" s="126"/>
      <c r="C22" s="126"/>
      <c r="D22" s="126"/>
      <c r="E22" s="126"/>
      <c r="F22" s="126"/>
      <c r="G22" s="126"/>
      <c r="H22" s="126"/>
      <c r="I22" s="126"/>
      <c r="J22" s="126"/>
      <c r="K22" s="126"/>
    </row>
    <row r="23" spans="1:11" ht="15">
      <c r="A23" s="126"/>
      <c r="B23" s="126"/>
      <c r="C23" s="126"/>
      <c r="D23" s="126"/>
      <c r="E23" s="126"/>
      <c r="F23" s="126"/>
      <c r="G23" s="126"/>
      <c r="H23" s="126"/>
      <c r="I23" s="126"/>
      <c r="J23" s="126"/>
      <c r="K23" s="126"/>
    </row>
    <row r="24" spans="1:11" ht="15">
      <c r="A24" s="126"/>
      <c r="B24" s="126"/>
      <c r="C24" s="126"/>
      <c r="D24" s="126"/>
      <c r="E24" s="126"/>
      <c r="F24" s="126"/>
      <c r="G24" s="126"/>
      <c r="H24" s="126"/>
      <c r="I24" s="126"/>
      <c r="J24" s="126"/>
      <c r="K24" s="126"/>
    </row>
    <row r="25" spans="1:11" ht="15">
      <c r="A25" s="126"/>
      <c r="B25" s="126"/>
      <c r="C25" s="126"/>
      <c r="D25" s="126"/>
      <c r="E25" s="126"/>
      <c r="F25" s="126"/>
      <c r="G25" s="126"/>
      <c r="H25" s="126"/>
      <c r="I25" s="126"/>
      <c r="J25" s="126"/>
      <c r="K25" s="126"/>
    </row>
    <row r="26" spans="1:11" ht="15" customHeight="1">
      <c r="A26" s="126"/>
      <c r="B26" s="126"/>
      <c r="C26" s="126"/>
      <c r="D26" s="126"/>
      <c r="E26" s="126"/>
      <c r="F26" s="126"/>
      <c r="G26" s="126"/>
      <c r="H26" s="126"/>
      <c r="I26" s="126"/>
      <c r="J26" s="126"/>
      <c r="K26" s="126"/>
    </row>
    <row r="27" spans="1:11" ht="15" customHeight="1">
      <c r="A27" s="126" t="s">
        <v>9</v>
      </c>
      <c r="B27" s="126"/>
      <c r="C27" s="126"/>
      <c r="D27" s="126"/>
      <c r="E27" s="126"/>
      <c r="F27" s="126"/>
      <c r="G27" s="126"/>
      <c r="H27" s="126"/>
      <c r="I27" s="126"/>
      <c r="J27" s="126"/>
      <c r="K27" s="126"/>
    </row>
    <row r="28" spans="1:11" ht="15">
      <c r="A28" s="126"/>
      <c r="B28" s="126"/>
      <c r="C28" s="126"/>
      <c r="D28" s="126"/>
      <c r="E28" s="126"/>
      <c r="F28" s="126"/>
      <c r="G28" s="126"/>
      <c r="H28" s="126"/>
      <c r="I28" s="126"/>
      <c r="J28" s="126"/>
      <c r="K28" s="126"/>
    </row>
    <row r="29" spans="1:11" ht="15">
      <c r="A29" s="5"/>
      <c r="B29" s="5"/>
      <c r="C29" s="5"/>
      <c r="D29" s="5"/>
      <c r="E29" s="5"/>
      <c r="F29" s="5"/>
      <c r="G29" s="5"/>
      <c r="H29" s="5"/>
      <c r="I29" s="5"/>
      <c r="J29" s="5"/>
      <c r="K29" s="5"/>
    </row>
    <row r="30" spans="1:11" ht="15">
      <c r="A30" s="5"/>
      <c r="B30" s="5"/>
      <c r="C30" s="5"/>
      <c r="D30" s="5"/>
      <c r="E30" s="5"/>
      <c r="F30" s="5"/>
      <c r="G30" s="5"/>
      <c r="H30" s="5"/>
      <c r="I30" s="5"/>
      <c r="J30" s="5"/>
      <c r="K30" s="5"/>
    </row>
    <row r="31" spans="1:11" ht="15">
      <c r="A31" s="5"/>
      <c r="B31" s="5"/>
      <c r="C31" s="5"/>
      <c r="D31" s="5"/>
      <c r="E31" s="5"/>
      <c r="F31" s="5"/>
      <c r="G31" s="5"/>
      <c r="H31" s="5"/>
      <c r="I31" s="5"/>
      <c r="J31" s="5"/>
      <c r="K31" s="5"/>
    </row>
    <row r="33" spans="1:11" ht="15">
      <c r="A33" s="125" t="s">
        <v>132</v>
      </c>
      <c r="B33" s="125"/>
      <c r="C33" s="125"/>
      <c r="D33" s="125"/>
      <c r="E33" s="125"/>
      <c r="F33" s="125"/>
      <c r="G33" s="125"/>
      <c r="H33" s="125"/>
      <c r="I33" s="125"/>
      <c r="J33" s="125"/>
      <c r="K33" s="125"/>
    </row>
    <row r="34" spans="1:11" ht="15">
      <c r="A34" s="125"/>
      <c r="B34" s="125"/>
      <c r="C34" s="125"/>
      <c r="D34" s="125"/>
      <c r="E34" s="125"/>
      <c r="F34" s="125"/>
      <c r="G34" s="125"/>
      <c r="H34" s="125"/>
      <c r="I34" s="125"/>
      <c r="J34" s="125"/>
      <c r="K34" s="125"/>
    </row>
    <row r="35" spans="1:11" ht="15">
      <c r="A35" s="125"/>
      <c r="B35" s="125"/>
      <c r="C35" s="125"/>
      <c r="D35" s="125"/>
      <c r="E35" s="125"/>
      <c r="F35" s="125"/>
      <c r="G35" s="125"/>
      <c r="H35" s="125"/>
      <c r="I35" s="125"/>
      <c r="J35" s="125"/>
      <c r="K35" s="125"/>
    </row>
    <row r="36" spans="1:11" ht="15" customHeight="1">
      <c r="A36" s="125" t="s">
        <v>10</v>
      </c>
      <c r="B36" s="125"/>
      <c r="C36" s="125"/>
      <c r="D36" s="125"/>
      <c r="E36" s="125"/>
      <c r="F36" s="125"/>
      <c r="G36" s="125"/>
      <c r="H36" s="125"/>
      <c r="I36" s="125"/>
      <c r="J36" s="125"/>
      <c r="K36" s="125"/>
    </row>
    <row r="37" spans="1:11" ht="15">
      <c r="A37" s="125"/>
      <c r="B37" s="125"/>
      <c r="C37" s="125"/>
      <c r="D37" s="125"/>
      <c r="E37" s="125"/>
      <c r="F37" s="125"/>
      <c r="G37" s="125"/>
      <c r="H37" s="125"/>
      <c r="I37" s="125"/>
      <c r="J37" s="125"/>
      <c r="K37" s="125"/>
    </row>
    <row r="38" spans="1:11" ht="15">
      <c r="A38" s="83"/>
      <c r="B38" s="83"/>
      <c r="C38" s="83"/>
      <c r="D38" s="83"/>
      <c r="E38" s="83"/>
      <c r="F38" s="83"/>
      <c r="G38" s="83"/>
      <c r="H38" s="83"/>
      <c r="I38" s="83"/>
      <c r="J38" s="83"/>
      <c r="K38" s="83"/>
    </row>
    <row r="39" spans="1:11" ht="15" customHeight="1">
      <c r="A39" s="125" t="s">
        <v>133</v>
      </c>
      <c r="B39" s="125"/>
      <c r="C39" s="125"/>
      <c r="D39" s="125"/>
      <c r="E39" s="125"/>
      <c r="F39" s="125"/>
      <c r="G39" s="125"/>
      <c r="H39" s="125"/>
      <c r="I39" s="125"/>
      <c r="J39" s="125"/>
      <c r="K39" s="125"/>
    </row>
    <row r="40" spans="1:11" ht="15">
      <c r="A40" s="125"/>
      <c r="B40" s="125"/>
      <c r="C40" s="125"/>
      <c r="D40" s="125"/>
      <c r="E40" s="125"/>
      <c r="F40" s="125"/>
      <c r="G40" s="125"/>
      <c r="H40" s="125"/>
      <c r="I40" s="125"/>
      <c r="J40" s="125"/>
      <c r="K40" s="125"/>
    </row>
    <row r="41" spans="1:11" ht="15" customHeight="1">
      <c r="A41" s="125" t="s">
        <v>11</v>
      </c>
      <c r="B41" s="125"/>
      <c r="C41" s="125"/>
      <c r="D41" s="125"/>
      <c r="E41" s="125"/>
      <c r="F41" s="125"/>
      <c r="G41" s="125"/>
      <c r="H41" s="125"/>
      <c r="I41" s="125"/>
      <c r="J41" s="125"/>
      <c r="K41" s="125"/>
    </row>
    <row r="42" spans="1:11" ht="15">
      <c r="A42" s="125"/>
      <c r="B42" s="125"/>
      <c r="C42" s="125"/>
      <c r="D42" s="125"/>
      <c r="E42" s="125"/>
      <c r="F42" s="125"/>
      <c r="G42" s="125"/>
      <c r="H42" s="125"/>
      <c r="I42" s="125"/>
      <c r="J42" s="125"/>
      <c r="K42" s="125"/>
    </row>
    <row r="44" spans="1:11" ht="15">
      <c r="A44" s="125" t="s">
        <v>12</v>
      </c>
      <c r="B44" s="125"/>
      <c r="C44" s="125"/>
      <c r="D44" s="125"/>
      <c r="E44" s="125"/>
      <c r="F44" s="125"/>
      <c r="G44" s="125"/>
      <c r="H44" s="125"/>
      <c r="I44" s="125"/>
      <c r="J44" s="125"/>
      <c r="K44" s="125"/>
    </row>
    <row r="45" spans="1:11" ht="15">
      <c r="A45" s="125"/>
      <c r="B45" s="125"/>
      <c r="C45" s="125"/>
      <c r="D45" s="125"/>
      <c r="E45" s="125"/>
      <c r="F45" s="125"/>
      <c r="G45" s="125"/>
      <c r="H45" s="125"/>
      <c r="I45" s="125"/>
      <c r="J45" s="125"/>
      <c r="K45" s="125"/>
    </row>
    <row r="46" spans="1:11" ht="15">
      <c r="A46" s="125"/>
      <c r="B46" s="125"/>
      <c r="C46" s="125"/>
      <c r="D46" s="125"/>
      <c r="E46" s="125"/>
      <c r="F46" s="125"/>
      <c r="G46" s="125"/>
      <c r="H46" s="125"/>
      <c r="I46" s="125"/>
      <c r="J46" s="125"/>
      <c r="K46" s="125"/>
    </row>
    <row r="47" spans="1:11" ht="15">
      <c r="A47" s="125"/>
      <c r="B47" s="125"/>
      <c r="C47" s="125"/>
      <c r="D47" s="125"/>
      <c r="E47" s="125"/>
      <c r="F47" s="125"/>
      <c r="G47" s="125"/>
      <c r="H47" s="125"/>
      <c r="I47" s="125"/>
      <c r="J47" s="125"/>
      <c r="K47" s="125"/>
    </row>
    <row r="48" spans="1:11" ht="15">
      <c r="A48" s="125"/>
      <c r="B48" s="125"/>
      <c r="C48" s="125"/>
      <c r="D48" s="125"/>
      <c r="E48" s="125"/>
      <c r="F48" s="125"/>
      <c r="G48" s="125"/>
      <c r="H48" s="125"/>
      <c r="I48" s="125"/>
      <c r="J48" s="125"/>
      <c r="K48" s="125"/>
    </row>
    <row r="49" spans="1:11" ht="15" customHeight="1">
      <c r="A49" s="125" t="s">
        <v>13</v>
      </c>
      <c r="B49" s="125"/>
      <c r="C49" s="125"/>
      <c r="D49" s="125"/>
      <c r="E49" s="125"/>
      <c r="F49" s="125"/>
      <c r="G49" s="125"/>
      <c r="H49" s="125"/>
      <c r="I49" s="125"/>
      <c r="J49" s="125"/>
      <c r="K49" s="125"/>
    </row>
    <row r="50" spans="1:11" ht="15">
      <c r="A50" s="125"/>
      <c r="B50" s="125"/>
      <c r="C50" s="125"/>
      <c r="D50" s="125"/>
      <c r="E50" s="125"/>
      <c r="F50" s="125"/>
      <c r="G50" s="125"/>
      <c r="H50" s="125"/>
      <c r="I50" s="125"/>
      <c r="J50" s="125"/>
      <c r="K50" s="125"/>
    </row>
  </sheetData>
  <sheetProtection/>
  <mergeCells count="13">
    <mergeCell ref="A20:K26"/>
    <mergeCell ref="A27:K28"/>
    <mergeCell ref="A39:K40"/>
    <mergeCell ref="A3:K4"/>
    <mergeCell ref="A8:K10"/>
    <mergeCell ref="A11:K12"/>
    <mergeCell ref="A14:K16"/>
    <mergeCell ref="A49:K50"/>
    <mergeCell ref="A41:K42"/>
    <mergeCell ref="A44:K48"/>
    <mergeCell ref="A36:K37"/>
    <mergeCell ref="A17:K18"/>
    <mergeCell ref="A33:K35"/>
  </mergeCells>
  <printOptions horizontalCentered="1"/>
  <pageMargins left="0.7086614173228347" right="0.7086614173228347" top="0.8661417322834646" bottom="0.7480314960629921" header="0.31496062992125984" footer="0.31496062992125984"/>
  <pageSetup horizontalDpi="1200" verticalDpi="1200" orientation="landscape" paperSize="9" r:id="rId2"/>
  <headerFooter>
    <oddHeader>&amp;L&amp;"-,Negrita"GUÍA DE TRABAJOS PRÁCTICOS.
CAPÍTULO V&amp;R&amp;"-,Negrita"Marina Soledad Beltramo</oddHeader>
    <oddFooter>&amp;L&amp;G &amp;C&amp;"-,Negrita"UCC. FACEA. 
IMPUESTOS I. Cát. "B"&amp;R&amp;"-,Negrita"Página &amp;P de &amp;N</oddFooter>
  </headerFooter>
  <legacyDrawingHF r:id="rId1"/>
</worksheet>
</file>

<file path=xl/worksheets/sheet3.xml><?xml version="1.0" encoding="utf-8"?>
<worksheet xmlns="http://schemas.openxmlformats.org/spreadsheetml/2006/main" xmlns:r="http://schemas.openxmlformats.org/officeDocument/2006/relationships">
  <dimension ref="A1:K30"/>
  <sheetViews>
    <sheetView showGridLines="0" showRowColHeaders="0" view="pageLayout" showRuler="0" zoomScale="119" zoomScalePageLayoutView="119" workbookViewId="0" topLeftCell="A1">
      <selection activeCell="K1" sqref="K1"/>
    </sheetView>
  </sheetViews>
  <sheetFormatPr defaultColWidth="11.57421875" defaultRowHeight="15"/>
  <cols>
    <col min="1" max="16384" width="11.57421875" style="1" customWidth="1"/>
  </cols>
  <sheetData>
    <row r="1" ht="15.75">
      <c r="A1" s="3" t="s">
        <v>3</v>
      </c>
    </row>
    <row r="2" ht="15.75" thickBot="1"/>
    <row r="3" spans="1:11" ht="15">
      <c r="A3" s="119" t="s">
        <v>146</v>
      </c>
      <c r="B3" s="120"/>
      <c r="C3" s="120"/>
      <c r="D3" s="120"/>
      <c r="E3" s="120"/>
      <c r="F3" s="120"/>
      <c r="G3" s="120"/>
      <c r="H3" s="120"/>
      <c r="I3" s="120"/>
      <c r="J3" s="120"/>
      <c r="K3" s="121"/>
    </row>
    <row r="4" spans="1:11" ht="15.75" thickBot="1">
      <c r="A4" s="122"/>
      <c r="B4" s="123"/>
      <c r="C4" s="123"/>
      <c r="D4" s="123"/>
      <c r="E4" s="123"/>
      <c r="F4" s="123"/>
      <c r="G4" s="123"/>
      <c r="H4" s="123"/>
      <c r="I4" s="123"/>
      <c r="J4" s="123"/>
      <c r="K4" s="124"/>
    </row>
    <row r="6" ht="15">
      <c r="A6" s="2" t="s">
        <v>0</v>
      </c>
    </row>
    <row r="8" spans="2:7" ht="15">
      <c r="B8" t="s">
        <v>23</v>
      </c>
      <c r="G8" s="1" t="s">
        <v>148</v>
      </c>
    </row>
    <row r="10" spans="4:9" ht="15">
      <c r="D10" s="127" t="s">
        <v>16</v>
      </c>
      <c r="E10" s="127"/>
      <c r="F10" s="127" t="s">
        <v>27</v>
      </c>
      <c r="G10" s="127"/>
      <c r="H10" s="71" t="s">
        <v>17</v>
      </c>
      <c r="I10" s="71" t="s">
        <v>18</v>
      </c>
    </row>
    <row r="11" spans="4:9" ht="15">
      <c r="D11" s="97" t="s">
        <v>137</v>
      </c>
      <c r="E11" s="97"/>
      <c r="F11" s="97" t="s">
        <v>141</v>
      </c>
      <c r="G11" s="97"/>
      <c r="H11" s="72">
        <f>5000*7</f>
        <v>35000</v>
      </c>
      <c r="I11" s="72">
        <f>+H11</f>
        <v>35000</v>
      </c>
    </row>
    <row r="12" spans="4:9" ht="15">
      <c r="D12" s="97" t="s">
        <v>138</v>
      </c>
      <c r="E12" s="97"/>
      <c r="F12" s="97" t="s">
        <v>142</v>
      </c>
      <c r="G12" s="97"/>
      <c r="H12" s="72">
        <v>-3000</v>
      </c>
      <c r="I12" s="72">
        <f>+H12</f>
        <v>-3000</v>
      </c>
    </row>
    <row r="13" spans="4:9" ht="15">
      <c r="D13" s="97" t="s">
        <v>139</v>
      </c>
      <c r="E13" s="97"/>
      <c r="F13" s="97" t="s">
        <v>143</v>
      </c>
      <c r="G13" s="97"/>
      <c r="H13" s="72">
        <v>-10000</v>
      </c>
      <c r="I13" s="72">
        <f>+H13</f>
        <v>-10000</v>
      </c>
    </row>
    <row r="14" spans="4:9" ht="15">
      <c r="D14" s="97" t="s">
        <v>140</v>
      </c>
      <c r="E14" s="97"/>
      <c r="F14" s="97" t="s">
        <v>144</v>
      </c>
      <c r="G14" s="97"/>
      <c r="H14" s="72">
        <v>50000</v>
      </c>
      <c r="I14" s="72">
        <f>+H14</f>
        <v>50000</v>
      </c>
    </row>
    <row r="15" spans="5:7" ht="15">
      <c r="E15" s="65"/>
      <c r="F15" s="8"/>
      <c r="G15" s="8"/>
    </row>
    <row r="16" spans="5:7" ht="15">
      <c r="E16" s="7"/>
      <c r="F16" s="9"/>
      <c r="G16" s="9"/>
    </row>
    <row r="17" spans="2:7" ht="15">
      <c r="B17" t="s">
        <v>24</v>
      </c>
      <c r="E17" s="65"/>
      <c r="F17" s="8"/>
      <c r="G17" s="79" t="s">
        <v>149</v>
      </c>
    </row>
    <row r="19" spans="4:9" ht="15">
      <c r="D19" s="127" t="s">
        <v>16</v>
      </c>
      <c r="E19" s="127"/>
      <c r="F19" s="127" t="str">
        <f>+F10</f>
        <v>Concepto</v>
      </c>
      <c r="G19" s="127"/>
      <c r="H19" s="71" t="str">
        <f>+I10</f>
        <v>Total</v>
      </c>
      <c r="I19" s="73"/>
    </row>
    <row r="20" spans="4:8" ht="15">
      <c r="D20" s="97" t="str">
        <f>+D11</f>
        <v>Primera</v>
      </c>
      <c r="E20" s="97"/>
      <c r="F20" s="133" t="str">
        <f>+F11</f>
        <v>Alquiler de local comercial</v>
      </c>
      <c r="G20" s="133"/>
      <c r="H20" s="72">
        <f>+I11</f>
        <v>35000</v>
      </c>
    </row>
    <row r="21" spans="4:8" ht="15">
      <c r="D21" s="97" t="str">
        <f>+D12</f>
        <v>Segunda</v>
      </c>
      <c r="E21" s="97"/>
      <c r="F21" s="97" t="str">
        <f>+F12</f>
        <v>Intereses perdidos</v>
      </c>
      <c r="G21" s="97"/>
      <c r="H21" s="72">
        <f>+I12</f>
        <v>-3000</v>
      </c>
    </row>
    <row r="22" spans="4:8" ht="15">
      <c r="D22" s="37"/>
      <c r="E22" s="77"/>
      <c r="F22" s="99" t="s">
        <v>17</v>
      </c>
      <c r="G22" s="99"/>
      <c r="H22" s="78">
        <f>+H20+H21</f>
        <v>32000</v>
      </c>
    </row>
    <row r="23" spans="4:8" ht="15">
      <c r="D23" s="128" t="s">
        <v>139</v>
      </c>
      <c r="E23" s="128"/>
      <c r="F23" s="97" t="str">
        <f>+F13</f>
        <v>Participación S.A.</v>
      </c>
      <c r="G23" s="97"/>
      <c r="H23" s="72">
        <f>+I13</f>
        <v>-10000</v>
      </c>
    </row>
    <row r="24" spans="4:8" ht="15">
      <c r="D24" s="37"/>
      <c r="E24" s="77"/>
      <c r="F24" s="99" t="str">
        <f>+F22</f>
        <v>Subtotal</v>
      </c>
      <c r="G24" s="99"/>
      <c r="H24" s="78">
        <f>+H22+H23</f>
        <v>22000</v>
      </c>
    </row>
    <row r="25" spans="4:8" ht="15">
      <c r="D25" s="128" t="s">
        <v>140</v>
      </c>
      <c r="E25" s="128"/>
      <c r="F25" s="97" t="str">
        <f>+F14</f>
        <v>Honorarios profesionales</v>
      </c>
      <c r="G25" s="97"/>
      <c r="H25" s="72">
        <f>+I14</f>
        <v>50000</v>
      </c>
    </row>
    <row r="26" spans="4:8" ht="15" customHeight="1">
      <c r="D26" s="129" t="s">
        <v>145</v>
      </c>
      <c r="E26" s="129"/>
      <c r="F26" s="129"/>
      <c r="G26" s="129"/>
      <c r="H26" s="131">
        <f>+H24+H25</f>
        <v>72000</v>
      </c>
    </row>
    <row r="27" spans="4:8" ht="15" customHeight="1">
      <c r="D27" s="130"/>
      <c r="E27" s="130"/>
      <c r="F27" s="130"/>
      <c r="G27" s="130"/>
      <c r="H27" s="132"/>
    </row>
    <row r="28" spans="5:7" ht="15">
      <c r="E28" s="75"/>
      <c r="F28" s="74"/>
      <c r="G28" s="76"/>
    </row>
    <row r="29" spans="2:11" ht="15" customHeight="1">
      <c r="B29" s="12"/>
      <c r="C29" s="12"/>
      <c r="D29" s="12"/>
      <c r="E29" s="12"/>
      <c r="F29" s="12"/>
      <c r="G29" s="12"/>
      <c r="H29" s="12"/>
      <c r="I29" s="12"/>
      <c r="J29" s="12"/>
      <c r="K29" s="12"/>
    </row>
    <row r="30" spans="1:11" ht="15">
      <c r="A30" s="12" t="s">
        <v>147</v>
      </c>
      <c r="B30" s="12"/>
      <c r="C30" s="12"/>
      <c r="D30" s="12"/>
      <c r="E30" s="12"/>
      <c r="F30" s="12"/>
      <c r="G30" s="12"/>
      <c r="H30" s="12"/>
      <c r="I30" s="12"/>
      <c r="J30" s="12"/>
      <c r="K30" s="12"/>
    </row>
  </sheetData>
  <sheetProtection/>
  <mergeCells count="25">
    <mergeCell ref="H26:H27"/>
    <mergeCell ref="F20:G20"/>
    <mergeCell ref="F21:G21"/>
    <mergeCell ref="F23:G23"/>
    <mergeCell ref="F25:G25"/>
    <mergeCell ref="F22:G22"/>
    <mergeCell ref="F14:G14"/>
    <mergeCell ref="D23:E23"/>
    <mergeCell ref="F24:G24"/>
    <mergeCell ref="D25:E25"/>
    <mergeCell ref="D26:G27"/>
    <mergeCell ref="D19:E19"/>
    <mergeCell ref="F19:G19"/>
    <mergeCell ref="D20:E20"/>
    <mergeCell ref="D21:E21"/>
    <mergeCell ref="A3:K4"/>
    <mergeCell ref="D10:E10"/>
    <mergeCell ref="D11:E11"/>
    <mergeCell ref="D12:E12"/>
    <mergeCell ref="D13:E13"/>
    <mergeCell ref="D14:E14"/>
    <mergeCell ref="F10:G10"/>
    <mergeCell ref="F11:G11"/>
    <mergeCell ref="F12:G12"/>
    <mergeCell ref="F13:G13"/>
  </mergeCells>
  <printOptions horizontalCentered="1"/>
  <pageMargins left="0.7086614173228347" right="0.7086614173228347" top="0.8661417322834646" bottom="0.7480314960629921" header="0.31496062992125984" footer="0.31496062992125984"/>
  <pageSetup horizontalDpi="1200" verticalDpi="1200" orientation="landscape" paperSize="9" r:id="rId2"/>
  <headerFooter>
    <oddHeader>&amp;L&amp;"-,Negrita"GUÍA DE TRABAJOS PRÁCTICOS.
CAPÍTULO V&amp;R&amp;"-,Negrita"Marina Soledad Beltramo</oddHeader>
    <oddFooter>&amp;L&amp;G &amp;C&amp;"-,Negrita"UCC. FACEA. 
IMPUESTOS I. Cát. "B"&amp;R&amp;"-,Negrita"Página &amp;P de &amp;N</oddFooter>
  </headerFooter>
  <ignoredErrors>
    <ignoredError sqref="H23 H25" formula="1"/>
  </ignoredErrors>
  <legacyDrawingHF r:id="rId1"/>
</worksheet>
</file>

<file path=xl/worksheets/sheet4.xml><?xml version="1.0" encoding="utf-8"?>
<worksheet xmlns="http://schemas.openxmlformats.org/spreadsheetml/2006/main" xmlns:r="http://schemas.openxmlformats.org/officeDocument/2006/relationships">
  <dimension ref="A1:K77"/>
  <sheetViews>
    <sheetView showGridLines="0" showRowColHeaders="0" view="pageLayout" showRuler="0" zoomScale="119" zoomScalePageLayoutView="119" workbookViewId="0" topLeftCell="A1">
      <selection activeCell="J1" sqref="J1"/>
    </sheetView>
  </sheetViews>
  <sheetFormatPr defaultColWidth="11.57421875" defaultRowHeight="15"/>
  <cols>
    <col min="1" max="1" width="11.57421875" style="1" customWidth="1"/>
    <col min="2" max="2" width="12.140625" style="1" customWidth="1"/>
    <col min="3" max="3" width="13.8515625" style="1" bestFit="1" customWidth="1"/>
    <col min="4" max="6" width="11.57421875" style="1" customWidth="1"/>
    <col min="7" max="7" width="16.57421875" style="1" customWidth="1"/>
    <col min="8" max="8" width="12.7109375" style="1" bestFit="1" customWidth="1"/>
    <col min="9" max="9" width="16.57421875" style="1" customWidth="1"/>
    <col min="10" max="10" width="11.8515625" style="1" bestFit="1" customWidth="1"/>
    <col min="11" max="16384" width="11.57421875" style="1" customWidth="1"/>
  </cols>
  <sheetData>
    <row r="1" ht="15.75">
      <c r="A1" s="3" t="s">
        <v>4</v>
      </c>
    </row>
    <row r="2" ht="15.75" thickBot="1"/>
    <row r="3" spans="1:11" ht="15">
      <c r="A3" s="84" t="s">
        <v>115</v>
      </c>
      <c r="B3" s="85"/>
      <c r="C3" s="85"/>
      <c r="D3" s="85"/>
      <c r="E3" s="85"/>
      <c r="F3" s="85"/>
      <c r="G3" s="85"/>
      <c r="H3" s="85"/>
      <c r="I3" s="85"/>
      <c r="J3" s="85"/>
      <c r="K3" s="25"/>
    </row>
    <row r="4" spans="1:11" ht="15.75" thickBot="1">
      <c r="A4" s="87"/>
      <c r="B4" s="88"/>
      <c r="C4" s="88"/>
      <c r="D4" s="88"/>
      <c r="E4" s="88"/>
      <c r="F4" s="88"/>
      <c r="G4" s="88"/>
      <c r="H4" s="88"/>
      <c r="I4" s="88"/>
      <c r="J4" s="88"/>
      <c r="K4" s="25"/>
    </row>
    <row r="6" ht="15">
      <c r="A6" s="2" t="s">
        <v>0</v>
      </c>
    </row>
    <row r="7" ht="15">
      <c r="A7" s="2"/>
    </row>
    <row r="8" ht="15">
      <c r="A8" s="36" t="s">
        <v>71</v>
      </c>
    </row>
    <row r="10" ht="15">
      <c r="A10" s="2" t="s">
        <v>52</v>
      </c>
    </row>
    <row r="11" spans="1:9" ht="15">
      <c r="A11" s="1" t="s">
        <v>53</v>
      </c>
      <c r="C11" s="28">
        <v>10</v>
      </c>
      <c r="G11" s="1" t="s">
        <v>60</v>
      </c>
      <c r="I11" s="27">
        <v>5000</v>
      </c>
    </row>
    <row r="12" spans="1:9" ht="15">
      <c r="A12" s="1" t="s">
        <v>54</v>
      </c>
      <c r="C12" s="28">
        <f>+C11*0.5</f>
        <v>5</v>
      </c>
      <c r="G12" s="1" t="s">
        <v>59</v>
      </c>
      <c r="I12" s="28">
        <v>5</v>
      </c>
    </row>
    <row r="13" spans="1:9" ht="15">
      <c r="A13" s="1" t="s">
        <v>57</v>
      </c>
      <c r="C13" s="27">
        <v>2000</v>
      </c>
      <c r="G13" s="1" t="s">
        <v>55</v>
      </c>
      <c r="I13" s="28">
        <v>3</v>
      </c>
    </row>
    <row r="14" spans="1:3" ht="15">
      <c r="A14" s="1" t="s">
        <v>58</v>
      </c>
      <c r="C14" s="28">
        <v>12</v>
      </c>
    </row>
    <row r="16" spans="1:9" ht="15">
      <c r="A16" s="30" t="s">
        <v>56</v>
      </c>
      <c r="B16" s="31"/>
      <c r="C16" s="32">
        <f>+C13*C12*C14</f>
        <v>120000</v>
      </c>
      <c r="G16" s="30" t="s">
        <v>61</v>
      </c>
      <c r="H16" s="31"/>
      <c r="I16" s="32">
        <f>+I11*C12/I12</f>
        <v>5000</v>
      </c>
    </row>
    <row r="19" ht="15">
      <c r="A19" s="2" t="s">
        <v>62</v>
      </c>
    </row>
    <row r="20" spans="1:10" ht="15">
      <c r="A20" s="1" t="s">
        <v>57</v>
      </c>
      <c r="C20" s="27">
        <v>4000</v>
      </c>
      <c r="E20" s="1" t="s">
        <v>60</v>
      </c>
      <c r="G20" s="27">
        <v>300000</v>
      </c>
      <c r="I20" s="1" t="s">
        <v>67</v>
      </c>
      <c r="J20" s="34">
        <v>0.05</v>
      </c>
    </row>
    <row r="21" spans="1:9" ht="15" customHeight="1">
      <c r="A21" s="1" t="s">
        <v>58</v>
      </c>
      <c r="C21" s="33">
        <v>12</v>
      </c>
      <c r="E21" s="1" t="s">
        <v>64</v>
      </c>
      <c r="G21" s="34">
        <v>0.2</v>
      </c>
      <c r="I21" s="4" t="s">
        <v>68</v>
      </c>
    </row>
    <row r="22" spans="5:10" ht="15">
      <c r="E22" s="1" t="s">
        <v>65</v>
      </c>
      <c r="G22" s="34">
        <v>0.8</v>
      </c>
      <c r="I22" s="4" t="s">
        <v>69</v>
      </c>
      <c r="J22" s="27">
        <v>3100</v>
      </c>
    </row>
    <row r="23" spans="5:9" ht="15">
      <c r="E23" s="1" t="s">
        <v>66</v>
      </c>
      <c r="G23" s="34">
        <v>0.02</v>
      </c>
      <c r="I23" s="4"/>
    </row>
    <row r="25" spans="1:7" ht="15">
      <c r="A25" s="30" t="s">
        <v>63</v>
      </c>
      <c r="B25" s="31"/>
      <c r="C25" s="32">
        <f>+C20*C21</f>
        <v>48000</v>
      </c>
      <c r="E25" s="30" t="s">
        <v>86</v>
      </c>
      <c r="F25" s="31"/>
      <c r="G25" s="32">
        <f>+G20*G22*G23</f>
        <v>4800</v>
      </c>
    </row>
    <row r="27" ht="15">
      <c r="A27" s="36" t="s">
        <v>70</v>
      </c>
    </row>
    <row r="29" ht="15">
      <c r="A29" s="35" t="s">
        <v>121</v>
      </c>
    </row>
    <row r="30" ht="15">
      <c r="A30" s="1" t="s">
        <v>120</v>
      </c>
    </row>
    <row r="31" ht="15">
      <c r="A31" s="1" t="s">
        <v>119</v>
      </c>
    </row>
    <row r="32" ht="15">
      <c r="A32" s="1" t="s">
        <v>118</v>
      </c>
    </row>
    <row r="33" ht="15">
      <c r="A33" s="1" t="s">
        <v>122</v>
      </c>
    </row>
    <row r="34" spans="1:10" ht="15" customHeight="1">
      <c r="A34" s="12" t="s">
        <v>116</v>
      </c>
      <c r="B34" s="12"/>
      <c r="C34" s="12"/>
      <c r="D34" s="12"/>
      <c r="E34" s="12"/>
      <c r="F34" s="12"/>
      <c r="G34" s="12"/>
      <c r="H34" s="12"/>
      <c r="I34" s="12"/>
      <c r="J34" s="12"/>
    </row>
    <row r="35" spans="1:10" ht="15" customHeight="1">
      <c r="A35" s="1" t="s">
        <v>117</v>
      </c>
      <c r="B35" s="12"/>
      <c r="C35" s="12"/>
      <c r="D35" s="12"/>
      <c r="E35" s="12"/>
      <c r="F35" s="12"/>
      <c r="G35" s="12"/>
      <c r="H35" s="12"/>
      <c r="I35" s="12"/>
      <c r="J35" s="12"/>
    </row>
    <row r="36" ht="15">
      <c r="A36" s="1" t="s">
        <v>134</v>
      </c>
    </row>
    <row r="38" ht="15">
      <c r="A38" s="1" t="s">
        <v>72</v>
      </c>
    </row>
    <row r="39" ht="15.75" thickBot="1"/>
    <row r="40" spans="2:9" ht="15.75" thickBot="1">
      <c r="B40" s="38" t="s">
        <v>73</v>
      </c>
      <c r="C40" s="39"/>
      <c r="D40" s="39"/>
      <c r="E40" s="39"/>
      <c r="F40" s="39"/>
      <c r="G40" s="39"/>
      <c r="H40" s="13" t="s">
        <v>76</v>
      </c>
      <c r="I40" s="49" t="s">
        <v>78</v>
      </c>
    </row>
    <row r="41" spans="2:8" ht="15">
      <c r="B41" s="51"/>
      <c r="C41" s="7" t="s">
        <v>74</v>
      </c>
      <c r="D41" s="7"/>
      <c r="E41" s="7"/>
      <c r="F41" s="7"/>
      <c r="G41" s="7"/>
      <c r="H41" s="52"/>
    </row>
    <row r="42" spans="2:9" ht="15">
      <c r="B42" s="51"/>
      <c r="C42" s="7"/>
      <c r="D42" s="7" t="s">
        <v>75</v>
      </c>
      <c r="E42" s="7"/>
      <c r="F42" s="7"/>
      <c r="G42" s="7"/>
      <c r="H42" s="66">
        <f>+C16</f>
        <v>120000</v>
      </c>
      <c r="I42" s="67" t="s">
        <v>80</v>
      </c>
    </row>
    <row r="43" spans="2:8" ht="15">
      <c r="B43" s="53"/>
      <c r="C43" s="37"/>
      <c r="D43" s="37"/>
      <c r="E43" s="37"/>
      <c r="F43" s="37"/>
      <c r="G43" s="40" t="s">
        <v>81</v>
      </c>
      <c r="H43" s="17">
        <f>+H42</f>
        <v>120000</v>
      </c>
    </row>
    <row r="44" spans="2:8" ht="15">
      <c r="B44" s="51"/>
      <c r="C44" s="7"/>
      <c r="D44" s="7"/>
      <c r="E44" s="7"/>
      <c r="F44" s="7"/>
      <c r="G44" s="7"/>
      <c r="H44" s="52"/>
    </row>
    <row r="45" spans="2:9" ht="15">
      <c r="B45" s="51"/>
      <c r="C45" s="7"/>
      <c r="D45" s="7" t="s">
        <v>77</v>
      </c>
      <c r="E45" s="7"/>
      <c r="F45" s="7"/>
      <c r="G45" s="7"/>
      <c r="H45" s="66">
        <f>-I16</f>
        <v>-5000</v>
      </c>
      <c r="I45" s="67" t="s">
        <v>79</v>
      </c>
    </row>
    <row r="46" spans="2:8" ht="15">
      <c r="B46" s="54"/>
      <c r="C46" s="29"/>
      <c r="D46" s="29"/>
      <c r="E46" s="29"/>
      <c r="F46" s="43"/>
      <c r="G46" s="44" t="s">
        <v>82</v>
      </c>
      <c r="H46" s="55">
        <f>+H43+H45</f>
        <v>115000</v>
      </c>
    </row>
    <row r="47" spans="2:8" ht="15">
      <c r="B47" s="51"/>
      <c r="C47" s="7" t="s">
        <v>83</v>
      </c>
      <c r="D47" s="7"/>
      <c r="E47" s="7"/>
      <c r="F47" s="7"/>
      <c r="G47" s="7"/>
      <c r="H47" s="52"/>
    </row>
    <row r="48" spans="2:9" ht="15">
      <c r="B48" s="51"/>
      <c r="C48" s="7"/>
      <c r="D48" s="7" t="s">
        <v>63</v>
      </c>
      <c r="E48" s="7"/>
      <c r="F48" s="7"/>
      <c r="G48" s="7"/>
      <c r="H48" s="11">
        <f>+C25</f>
        <v>48000</v>
      </c>
      <c r="I48" s="26" t="s">
        <v>91</v>
      </c>
    </row>
    <row r="49" spans="2:9" ht="15">
      <c r="B49" s="51"/>
      <c r="C49" s="7"/>
      <c r="D49" s="7" t="s">
        <v>93</v>
      </c>
      <c r="E49" s="7"/>
      <c r="F49" s="7"/>
      <c r="G49" s="7"/>
      <c r="H49" s="11">
        <f>+J22</f>
        <v>3100</v>
      </c>
      <c r="I49" s="26" t="s">
        <v>92</v>
      </c>
    </row>
    <row r="50" spans="2:8" ht="15">
      <c r="B50" s="53"/>
      <c r="C50" s="37"/>
      <c r="D50" s="37"/>
      <c r="E50" s="37"/>
      <c r="F50" s="37"/>
      <c r="G50" s="42" t="s">
        <v>84</v>
      </c>
      <c r="H50" s="56">
        <f>+H48+H49</f>
        <v>51100</v>
      </c>
    </row>
    <row r="51" spans="2:8" ht="15">
      <c r="B51" s="51"/>
      <c r="C51" s="7"/>
      <c r="D51" s="7"/>
      <c r="E51" s="7"/>
      <c r="F51" s="7"/>
      <c r="G51" s="7"/>
      <c r="H51" s="52"/>
    </row>
    <row r="52" spans="2:9" ht="15">
      <c r="B52" s="51"/>
      <c r="C52" s="7"/>
      <c r="D52" s="7" t="s">
        <v>87</v>
      </c>
      <c r="E52" s="7"/>
      <c r="F52" s="7"/>
      <c r="G52" s="7"/>
      <c r="H52" s="11">
        <f>-J22</f>
        <v>-3100</v>
      </c>
      <c r="I52" s="19" t="s">
        <v>89</v>
      </c>
    </row>
    <row r="53" spans="2:9" ht="15">
      <c r="B53" s="51"/>
      <c r="C53" s="7"/>
      <c r="D53" s="7" t="s">
        <v>67</v>
      </c>
      <c r="E53" s="7"/>
      <c r="F53" s="41">
        <v>0.05</v>
      </c>
      <c r="G53" s="7"/>
      <c r="H53" s="66">
        <f>-H50*F53</f>
        <v>-2555</v>
      </c>
      <c r="I53" s="67" t="s">
        <v>90</v>
      </c>
    </row>
    <row r="54" spans="2:9" ht="15">
      <c r="B54" s="51"/>
      <c r="C54" s="7"/>
      <c r="D54" s="7" t="s">
        <v>86</v>
      </c>
      <c r="E54" s="7"/>
      <c r="F54" s="7"/>
      <c r="G54" s="7"/>
      <c r="H54" s="11">
        <f>-G25</f>
        <v>-4800</v>
      </c>
      <c r="I54" s="26" t="s">
        <v>85</v>
      </c>
    </row>
    <row r="55" spans="2:8" ht="15">
      <c r="B55" s="54"/>
      <c r="C55" s="29"/>
      <c r="D55" s="29"/>
      <c r="E55" s="29"/>
      <c r="F55" s="29"/>
      <c r="G55" s="44" t="s">
        <v>88</v>
      </c>
      <c r="H55" s="55">
        <f>+H50+H52+H53+H54</f>
        <v>40645</v>
      </c>
    </row>
    <row r="56" spans="2:8" ht="15.75" thickBot="1">
      <c r="B56" s="51"/>
      <c r="C56" s="7"/>
      <c r="D56" s="7"/>
      <c r="E56" s="7"/>
      <c r="F56" s="7"/>
      <c r="G56" s="7"/>
      <c r="H56" s="52"/>
    </row>
    <row r="57" spans="2:8" ht="15.75" thickBot="1">
      <c r="B57" s="100" t="s">
        <v>94</v>
      </c>
      <c r="C57" s="101"/>
      <c r="D57" s="101"/>
      <c r="E57" s="101"/>
      <c r="F57" s="101"/>
      <c r="G57" s="101"/>
      <c r="H57" s="45">
        <f>+H55+H46</f>
        <v>155645</v>
      </c>
    </row>
    <row r="58" spans="2:8" ht="15">
      <c r="B58" s="57" t="s">
        <v>95</v>
      </c>
      <c r="C58" s="46"/>
      <c r="D58" s="46"/>
      <c r="E58" s="46"/>
      <c r="F58" s="46"/>
      <c r="G58" s="46"/>
      <c r="H58" s="58"/>
    </row>
    <row r="59" spans="2:8" ht="15">
      <c r="B59" s="51"/>
      <c r="C59" s="7"/>
      <c r="D59" s="7" t="s">
        <v>135</v>
      </c>
      <c r="E59" s="7"/>
      <c r="F59" s="7"/>
      <c r="G59" s="7"/>
      <c r="H59" s="70">
        <v>-996.23</v>
      </c>
    </row>
    <row r="60" spans="2:9" ht="15">
      <c r="B60" s="51"/>
      <c r="C60" s="7"/>
      <c r="D60" s="7" t="s">
        <v>123</v>
      </c>
      <c r="E60" s="7"/>
      <c r="F60" s="7"/>
      <c r="G60" s="7"/>
      <c r="H60" s="11">
        <v>-1500</v>
      </c>
      <c r="I60" s="1" t="s">
        <v>124</v>
      </c>
    </row>
    <row r="61" spans="2:9" ht="15">
      <c r="B61" s="51"/>
      <c r="C61" s="7"/>
      <c r="D61" s="7" t="s">
        <v>96</v>
      </c>
      <c r="E61" s="7"/>
      <c r="F61" s="7"/>
      <c r="G61" s="7"/>
      <c r="H61" s="11">
        <v>-10000</v>
      </c>
      <c r="I61" s="1" t="s">
        <v>97</v>
      </c>
    </row>
    <row r="62" spans="2:8" ht="15">
      <c r="B62" s="54"/>
      <c r="C62" s="29"/>
      <c r="D62" s="29"/>
      <c r="E62" s="29"/>
      <c r="F62" s="29"/>
      <c r="G62" s="29" t="s">
        <v>17</v>
      </c>
      <c r="H62" s="59">
        <f>+H57+H59+H60+H61</f>
        <v>143148.77</v>
      </c>
    </row>
    <row r="63" spans="2:8" ht="15">
      <c r="B63" s="7"/>
      <c r="C63" s="7"/>
      <c r="D63" s="7"/>
      <c r="E63" s="7"/>
      <c r="F63" s="7"/>
      <c r="G63" s="7"/>
      <c r="H63" s="8"/>
    </row>
    <row r="64" spans="2:8" ht="15">
      <c r="B64" s="7"/>
      <c r="C64" s="7"/>
      <c r="D64" s="7"/>
      <c r="E64" s="7"/>
      <c r="F64" s="7"/>
      <c r="G64" s="7"/>
      <c r="H64" s="8"/>
    </row>
    <row r="65" spans="2:9" ht="15">
      <c r="B65" s="51"/>
      <c r="C65" s="7"/>
      <c r="D65" s="7" t="s">
        <v>103</v>
      </c>
      <c r="E65" s="7"/>
      <c r="F65" s="7"/>
      <c r="G65" s="7"/>
      <c r="H65" s="11">
        <f>-F66</f>
        <v>-1200</v>
      </c>
      <c r="I65" s="1" t="s">
        <v>107</v>
      </c>
    </row>
    <row r="66" spans="2:8" ht="15">
      <c r="B66" s="51"/>
      <c r="C66" s="7"/>
      <c r="D66" s="7" t="s">
        <v>104</v>
      </c>
      <c r="E66" s="7"/>
      <c r="F66" s="8">
        <f>100*12</f>
        <v>1200</v>
      </c>
      <c r="G66" s="7"/>
      <c r="H66" s="52"/>
    </row>
    <row r="67" spans="2:8" ht="15.75" thickBot="1">
      <c r="B67" s="60"/>
      <c r="C67" s="47"/>
      <c r="D67" s="47" t="s">
        <v>105</v>
      </c>
      <c r="E67" s="48">
        <v>0.05</v>
      </c>
      <c r="F67" s="10">
        <f>+H62*E67</f>
        <v>7157.4385</v>
      </c>
      <c r="G67" s="47"/>
      <c r="H67" s="61"/>
    </row>
    <row r="68" spans="2:8" ht="15.75" thickBot="1">
      <c r="B68" s="100" t="s">
        <v>106</v>
      </c>
      <c r="C68" s="101"/>
      <c r="D68" s="101"/>
      <c r="E68" s="101"/>
      <c r="F68" s="101"/>
      <c r="G68" s="101"/>
      <c r="H68" s="45">
        <f>+H62+H65</f>
        <v>141948.77</v>
      </c>
    </row>
    <row r="69" spans="2:8" ht="15">
      <c r="B69" s="51"/>
      <c r="C69" s="63" t="s">
        <v>111</v>
      </c>
      <c r="D69" s="7"/>
      <c r="E69" s="7"/>
      <c r="F69" s="7"/>
      <c r="G69" s="7"/>
      <c r="H69" s="11">
        <v>-400</v>
      </c>
    </row>
    <row r="70" spans="2:8" ht="15">
      <c r="B70" s="62" t="s">
        <v>98</v>
      </c>
      <c r="C70" s="7"/>
      <c r="D70" s="7"/>
      <c r="E70" s="7"/>
      <c r="F70" s="7"/>
      <c r="G70" s="7"/>
      <c r="H70" s="52"/>
    </row>
    <row r="71" spans="2:9" ht="15">
      <c r="B71" s="51"/>
      <c r="C71" s="7"/>
      <c r="D71" s="7" t="s">
        <v>99</v>
      </c>
      <c r="E71" s="7"/>
      <c r="F71" s="7"/>
      <c r="G71" s="7"/>
      <c r="H71" s="11">
        <v>-15552</v>
      </c>
      <c r="I71" s="1" t="s">
        <v>100</v>
      </c>
    </row>
    <row r="72" spans="2:8" ht="15">
      <c r="B72" s="51"/>
      <c r="C72" s="7"/>
      <c r="D72" s="7" t="s">
        <v>101</v>
      </c>
      <c r="E72" s="7"/>
      <c r="F72" s="7"/>
      <c r="G72" s="7"/>
      <c r="H72" s="52"/>
    </row>
    <row r="73" spans="2:9" ht="15.75" thickBot="1">
      <c r="B73" s="51"/>
      <c r="C73" s="7"/>
      <c r="D73" s="7"/>
      <c r="E73" s="7" t="s">
        <v>102</v>
      </c>
      <c r="F73" s="7"/>
      <c r="G73" s="7"/>
      <c r="H73" s="11">
        <v>-6480</v>
      </c>
      <c r="I73" s="1" t="s">
        <v>109</v>
      </c>
    </row>
    <row r="74" spans="2:8" ht="15">
      <c r="B74" s="134" t="s">
        <v>108</v>
      </c>
      <c r="C74" s="135"/>
      <c r="D74" s="135"/>
      <c r="E74" s="135"/>
      <c r="F74" s="135"/>
      <c r="G74" s="135"/>
      <c r="H74" s="50">
        <f>+H68+H69+H71+H73</f>
        <v>119516.76999999999</v>
      </c>
    </row>
    <row r="75" spans="2:9" ht="15">
      <c r="B75" s="54" t="s">
        <v>110</v>
      </c>
      <c r="C75" s="29"/>
      <c r="D75" s="29" t="s">
        <v>136</v>
      </c>
      <c r="E75" s="29"/>
      <c r="F75" s="29"/>
      <c r="G75" s="29"/>
      <c r="H75" s="68">
        <f>+((H74-90000)*31%)+19200</f>
        <v>28350.198699999997</v>
      </c>
      <c r="I75" s="69" t="s">
        <v>113</v>
      </c>
    </row>
    <row r="76" spans="2:9" ht="15.75" thickBot="1">
      <c r="B76" s="51"/>
      <c r="C76" s="63" t="s">
        <v>38</v>
      </c>
      <c r="D76" s="7"/>
      <c r="E76" s="7"/>
      <c r="F76" s="7"/>
      <c r="G76" s="7"/>
      <c r="H76" s="11">
        <v>-700</v>
      </c>
      <c r="I76" s="1" t="s">
        <v>114</v>
      </c>
    </row>
    <row r="77" spans="2:8" ht="15.75" thickBot="1">
      <c r="B77" s="100" t="s">
        <v>112</v>
      </c>
      <c r="C77" s="101"/>
      <c r="D77" s="101"/>
      <c r="E77" s="101"/>
      <c r="F77" s="101"/>
      <c r="G77" s="101"/>
      <c r="H77" s="45">
        <f>+H75+H76</f>
        <v>27650.198699999997</v>
      </c>
    </row>
  </sheetData>
  <sheetProtection/>
  <mergeCells count="5">
    <mergeCell ref="B77:G77"/>
    <mergeCell ref="B68:G68"/>
    <mergeCell ref="B57:G57"/>
    <mergeCell ref="A3:J4"/>
    <mergeCell ref="B74:G74"/>
  </mergeCells>
  <printOptions horizontalCentered="1"/>
  <pageMargins left="0.7086614173228347" right="0.7086614173228347" top="0.8661417322834646" bottom="0.7480314960629921" header="0.31496062992125984" footer="0.31496062992125984"/>
  <pageSetup horizontalDpi="1200" verticalDpi="1200" orientation="landscape" paperSize="9" r:id="rId2"/>
  <headerFooter>
    <oddHeader>&amp;L&amp;"-,Negrita"GUÍA DE TRABAJOS PRÁCTICOS.
CAPÍTULO V&amp;R&amp;"-,Negrita"Marina Soledad Beltramo</oddHeader>
    <oddFooter>&amp;L&amp;G &amp;C&amp;"-,Negrita"UCC. FACEA. 
IMPUESTOS I. Cát. "B"&amp;R&amp;"-,Negrita"Página &amp;P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HugoP</dc:creator>
  <cp:keywords/>
  <dc:description/>
  <cp:lastModifiedBy>Eleonora</cp:lastModifiedBy>
  <cp:lastPrinted>2016-03-04T19:54:54Z</cp:lastPrinted>
  <dcterms:created xsi:type="dcterms:W3CDTF">2013-12-27T15:56:41Z</dcterms:created>
  <dcterms:modified xsi:type="dcterms:W3CDTF">2016-05-27T23:25:48Z</dcterms:modified>
  <cp:category/>
  <cp:version/>
  <cp:contentType/>
  <cp:contentStatus/>
</cp:coreProperties>
</file>