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4.01" sheetId="1" r:id="rId1"/>
    <sheet name="4.02" sheetId="2" r:id="rId2"/>
    <sheet name="4.03" sheetId="3" r:id="rId3"/>
  </sheets>
  <definedNames/>
  <calcPr fullCalcOnLoad="1"/>
</workbook>
</file>

<file path=xl/sharedStrings.xml><?xml version="1.0" encoding="utf-8"?>
<sst xmlns="http://schemas.openxmlformats.org/spreadsheetml/2006/main" count="73" uniqueCount="69">
  <si>
    <t>DATOS DEL EJERCICIO:</t>
  </si>
  <si>
    <t>RESOLUCIÓN EJERCICIO Nº 4.01. LIQUIDACIÓN DEL IMPUESTO A LAS GANANCIAS (PERSONAS FÍSICIAS)</t>
  </si>
  <si>
    <t>Determinación del Impuesto a las Ganancias a ingresar:</t>
  </si>
  <si>
    <t>Rentas Gravadas</t>
  </si>
  <si>
    <t>Ganancia no imponible</t>
  </si>
  <si>
    <t>Cargas de familia</t>
  </si>
  <si>
    <t>Esposa</t>
  </si>
  <si>
    <t>Hijos</t>
  </si>
  <si>
    <t>Art 23 inc. b</t>
  </si>
  <si>
    <t>Art 23 Inc. a</t>
  </si>
  <si>
    <t>Importes</t>
  </si>
  <si>
    <t>Tercera Categoría</t>
  </si>
  <si>
    <t>Utilidad impositiva S.A.U.</t>
  </si>
  <si>
    <t>Resultado Neto de 3° Categoría</t>
  </si>
  <si>
    <t>SUBTOTAL DE CATEGORÍAS</t>
  </si>
  <si>
    <t>Art. 49 Inc. b</t>
  </si>
  <si>
    <t>SUBTOTAL</t>
  </si>
  <si>
    <t>1° tope</t>
  </si>
  <si>
    <t>2° tope</t>
  </si>
  <si>
    <t>Donaciones a institución religiosa</t>
  </si>
  <si>
    <t>Art. 81 Inc. c</t>
  </si>
  <si>
    <t>Art. 81 Inc. d</t>
  </si>
  <si>
    <t>GANANCIA NETA DEL PERÍODO</t>
  </si>
  <si>
    <t>(-) Deducciones Generales</t>
  </si>
  <si>
    <t>(-) Deducciones personales</t>
  </si>
  <si>
    <t>GANANCIA NETA SUJETA A IMPUESTO</t>
  </si>
  <si>
    <t>Impuesto determinado</t>
  </si>
  <si>
    <t>IMPUESTO A INGRESAR</t>
  </si>
  <si>
    <t>Art. 90</t>
  </si>
  <si>
    <t>Artículos L.I.G.</t>
  </si>
  <si>
    <t>RESOLUCIÓN EJERCICIO Nº 4.02. JUSTIFICACIÓN DE LAS VARIACIONES PATRIMONIALES.</t>
  </si>
  <si>
    <t>RESOLUCIÓN EJERCICIO Nº 4.03. PATRIMONIO IMPOSITIVO INICIAL Y FINAL DE UNA PERSONA FÍSICA. CÁLCULO DEL MONTO CONSUMIDO.</t>
  </si>
  <si>
    <t>Patrimonio inicial</t>
  </si>
  <si>
    <t>Patrimonio final</t>
  </si>
  <si>
    <t>Concepto:</t>
  </si>
  <si>
    <t>Casa</t>
  </si>
  <si>
    <t>Departamento</t>
  </si>
  <si>
    <t>Automóvil</t>
  </si>
  <si>
    <t>TOTAL</t>
  </si>
  <si>
    <t>Rentas exentas y no alcanzadas</t>
  </si>
  <si>
    <t>Herencia</t>
  </si>
  <si>
    <t>Premio del concurso deportivo</t>
  </si>
  <si>
    <t>Patrimonio inicial         +</t>
  </si>
  <si>
    <t>Rentas exentas y no alcanzadas  +</t>
  </si>
  <si>
    <t>Rentas Gravadas  =</t>
  </si>
  <si>
    <t>Patrimonio final +</t>
  </si>
  <si>
    <t>Conceptos no deducibles  +</t>
  </si>
  <si>
    <t>Consumo personal</t>
  </si>
  <si>
    <t>x</t>
  </si>
  <si>
    <t>x    =</t>
  </si>
  <si>
    <t>Cálculo del monto del consumido durante el año fiscal 2015</t>
  </si>
  <si>
    <t>El resultado nunca podrá arrojar un consumo negativo. Si así fuera, se estaría ante un reconocimiento explícito del ocultamiento de ingresos, lo que provocaría ajustes en la base gravable y la falta de justificación de las variaciones ocurridas en el patrimonio. El consumo debe dar siempre positivo y seguir los criterios de razonabilidad que sean acordes con el nivel de vida real del sujeto pasivo.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</si>
  <si>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 20, 79 LIG; art. 3 DR</t>
    </r>
  </si>
  <si>
    <t>Fuentes: Libro "Impuesto a las Ganancias". 7° Ed. 2015. Cátedra de Legislación y Técnica Fiscal I. CAPÍTUL I: PATRIMONIO DEL CONTRIBUYENTE: INICIAL Y FINAL. SU DECLARACIÓN Y SUS FORMAS DE VALUACIÓN. Páginas 56 a 58.</t>
  </si>
  <si>
    <t>Fuente: Libro "Impuesto a las Ganancias". 7° Ed. 2015. Cátedra de Legislación y Técnica Fiscal I. CAPÍTUL I: PATRIMONIO DEL CONTRIBUYENTE: INICIAL Y FINAL. JUSTIFICACIONES DE LAS VARIACIONES PATRIMONIALES. Páginas 63 a 64.</t>
  </si>
  <si>
    <r>
      <t>4.</t>
    </r>
    <r>
      <rPr>
        <b/>
        <sz val="11"/>
        <color indexed="8"/>
        <rFont val="Calibri"/>
        <family val="2"/>
      </rPr>
      <t xml:space="preserve"> VERDADERO</t>
    </r>
    <r>
      <rPr>
        <sz val="11"/>
        <color theme="1"/>
        <rFont val="Calibri"/>
        <family val="2"/>
      </rPr>
      <t xml:space="preserve">. Las indemnizaciones por antigüedad están exentas del impuesto a las ganancias, por lo tanto justifican un </t>
    </r>
    <r>
      <rPr>
        <u val="single"/>
        <sz val="11"/>
        <color indexed="8"/>
        <rFont val="Calibri"/>
        <family val="2"/>
      </rPr>
      <t xml:space="preserve">aumento </t>
    </r>
    <r>
      <rPr>
        <sz val="11"/>
        <color theme="1"/>
        <rFont val="Calibri"/>
        <family val="2"/>
      </rPr>
      <t>de variación patrimonial de Marianela. (Art. 20 Inc. i de la L.I.G.). Por ende, Marianela, al presentar el formulario 711 para personas físicas, deberá reflejar en el rubro 5 el aumento de patrimonio provocado por la indemnización recibida de $43.000,00.</t>
    </r>
  </si>
  <si>
    <t>Seguro de vida</t>
  </si>
  <si>
    <t>Segunda Categoría</t>
  </si>
  <si>
    <t>Alquiler de Bienes Muebles (Ecógrafos)</t>
  </si>
  <si>
    <t xml:space="preserve">Art. 45 Inc. b 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</si>
  <si>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 23, 45, 49, 81 y 90 LIG</t>
    </r>
  </si>
  <si>
    <t>Resultado Neto de 2° Categoría</t>
  </si>
  <si>
    <t>(($101.288,00-$90.000,00)*31%) + $19.200</t>
  </si>
  <si>
    <r>
      <t xml:space="preserve">1. </t>
    </r>
    <r>
      <rPr>
        <b/>
        <sz val="11"/>
        <color indexed="8"/>
        <rFont val="Calibri"/>
        <family val="2"/>
      </rPr>
      <t>VERDADERO</t>
    </r>
    <r>
      <rPr>
        <sz val="11"/>
        <color theme="1"/>
        <rFont val="Calibri"/>
        <family val="2"/>
      </rPr>
      <t xml:space="preserve">. El resultado de la venta del local provoca un </t>
    </r>
    <r>
      <rPr>
        <u val="single"/>
        <sz val="11"/>
        <color indexed="8"/>
        <rFont val="Calibri"/>
        <family val="2"/>
      </rPr>
      <t>incremento</t>
    </r>
    <r>
      <rPr>
        <sz val="11"/>
        <color theme="1"/>
        <rFont val="Calibri"/>
        <family val="2"/>
      </rPr>
      <t xml:space="preserve"> en el patrimonio de Agustina, ya que justifican variaciones patrimoniales todos los ingresos que la ley no grava, y la misma no está gravada por el Impuesto a las Ganancias según el Artículo 2 Punto 1 de la L.I.G. Por lo tanto, Agustina deberá reflejar en el rubro 5 del formulario 711 necesario para realizar la Declaración Jurada del 2015 una variación patrimonial positiva por $25.000,00.</t>
    </r>
  </si>
  <si>
    <t>Trabajo en relación de dependencia (Renta NETA de 4ta Categoría)</t>
  </si>
  <si>
    <r>
      <t xml:space="preserve">3. </t>
    </r>
    <r>
      <rPr>
        <b/>
        <sz val="11"/>
        <color indexed="8"/>
        <rFont val="Calibri"/>
        <family val="2"/>
      </rPr>
      <t>FALSO</t>
    </r>
    <r>
      <rPr>
        <sz val="11"/>
        <color theme="1"/>
        <rFont val="Calibri"/>
        <family val="2"/>
      </rPr>
      <t xml:space="preserve">. Es cierto que el monto de intereses de plazo fijo provoca un </t>
    </r>
    <r>
      <rPr>
        <u val="single"/>
        <sz val="11"/>
        <color indexed="8"/>
        <rFont val="Calibri"/>
        <family val="2"/>
      </rPr>
      <t>incremento</t>
    </r>
    <r>
      <rPr>
        <sz val="11"/>
        <color theme="1"/>
        <rFont val="Calibri"/>
        <family val="2"/>
      </rPr>
      <t xml:space="preserve"> en el patrimonio de Gonzalo, ya que justifican variaciones patrimoniales todos los ingresos que la ley no grava, y la misma se encuentra exenta del Impuesto a las Ganancias según el Artículo 20 inc. h de la L.I.G. Sin embargo, el monto que deberá reflejarse en el rubro 5 del formulario 711 será el 50% de los intereses, ($500,00), debido a que el monto cobrado el 01/12/2015 es el que se considera para la Declaración Jurada de ganancias 2015. Los intereses restantes formarán parte de la Declaración Jurada 2016.</t>
    </r>
  </si>
  <si>
    <r>
      <t xml:space="preserve">2. </t>
    </r>
    <r>
      <rPr>
        <b/>
        <sz val="11"/>
        <color indexed="8"/>
        <rFont val="Calibri"/>
        <family val="2"/>
      </rPr>
      <t>VERDADERO</t>
    </r>
    <r>
      <rPr>
        <sz val="11"/>
        <color theme="1"/>
        <rFont val="Calibri"/>
        <family val="2"/>
      </rPr>
      <t>. El valor de las amortizaciones del inmueble de Augusto provoca un incremento en su patrimonio, ya que justifican variaciones patrimoniales todos aquellos gastos que pueden deducirse sin haberse erogado, y las amortizaciones con una deducción especial según el Artículo 83 de la L.I.G. Por lo tanto, Augusto deberá reflejar en el rubro 5 del formulario 711 necesario para realizar la Declaración Jurada del 2015 una variación patrimonial positiva por $2.000,00.</t>
    </r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</si>
  <si>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 2, 20 y 83 LIG</t>
    </r>
  </si>
  <si>
    <t xml:space="preserve">El contribuyente utilizó sus rentas gravadas y exentas o no alcanzadas para incrementar su patrimonio, con la compra de un automóvil, y para consumo personal y de toda su familia. La suma de los primeros conceptos enunciados dan como resultado $331.000,00, en tanto de esta suma, $150.000,00 se destinaron al aumento del patrimonio, y $181.000,00 al consumo familiar anual (gastos de sustento y mantenimiento del responsable y su grupo familiar, esparcimiento propio y de la familia, alimentación, educación escolar, viajes al exterior, etc).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</si>
</sst>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170" fontId="0" fillId="0" borderId="0" xfId="49" applyFont="1" applyBorder="1" applyAlignment="1">
      <alignment/>
    </xf>
    <xf numFmtId="4" fontId="0" fillId="0" borderId="12" xfId="0" applyNumberFormat="1" applyBorder="1" applyAlignment="1">
      <alignment/>
    </xf>
    <xf numFmtId="4" fontId="36" fillId="0" borderId="10" xfId="0" applyNumberFormat="1" applyFont="1" applyBorder="1" applyAlignment="1">
      <alignment/>
    </xf>
    <xf numFmtId="170" fontId="0" fillId="0" borderId="12" xfId="49" applyFont="1" applyBorder="1" applyAlignment="1">
      <alignment/>
    </xf>
    <xf numFmtId="170" fontId="0" fillId="0" borderId="10" xfId="49" applyFont="1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170" fontId="0" fillId="0" borderId="16" xfId="49" applyFont="1" applyBorder="1" applyAlignment="1">
      <alignment/>
    </xf>
    <xf numFmtId="4" fontId="0" fillId="0" borderId="17" xfId="0" applyNumberFormat="1" applyBorder="1" applyAlignment="1">
      <alignment/>
    </xf>
    <xf numFmtId="170" fontId="0" fillId="0" borderId="18" xfId="49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170" fontId="0" fillId="0" borderId="20" xfId="49" applyFont="1" applyBorder="1" applyAlignment="1">
      <alignment/>
    </xf>
    <xf numFmtId="4" fontId="0" fillId="0" borderId="21" xfId="0" applyNumberFormat="1" applyBorder="1" applyAlignment="1">
      <alignment/>
    </xf>
    <xf numFmtId="4" fontId="36" fillId="0" borderId="22" xfId="0" applyNumberFormat="1" applyFont="1" applyBorder="1" applyAlignment="1">
      <alignment/>
    </xf>
    <xf numFmtId="170" fontId="36" fillId="0" borderId="22" xfId="49" applyFont="1" applyBorder="1" applyAlignment="1">
      <alignment/>
    </xf>
    <xf numFmtId="170" fontId="36" fillId="0" borderId="23" xfId="49" applyFont="1" applyBorder="1" applyAlignment="1">
      <alignment/>
    </xf>
    <xf numFmtId="4" fontId="36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170" fontId="0" fillId="0" borderId="14" xfId="49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36" fillId="0" borderId="19" xfId="0" applyNumberFormat="1" applyFont="1" applyBorder="1" applyAlignment="1">
      <alignment/>
    </xf>
    <xf numFmtId="170" fontId="36" fillId="0" borderId="20" xfId="49" applyFont="1" applyBorder="1" applyAlignment="1">
      <alignment/>
    </xf>
    <xf numFmtId="4" fontId="36" fillId="0" borderId="15" xfId="0" applyNumberFormat="1" applyFont="1" applyBorder="1" applyAlignment="1">
      <alignment/>
    </xf>
    <xf numFmtId="170" fontId="0" fillId="0" borderId="26" xfId="49" applyFont="1" applyBorder="1" applyAlignment="1">
      <alignment/>
    </xf>
    <xf numFmtId="4" fontId="36" fillId="0" borderId="27" xfId="0" applyNumberFormat="1" applyFont="1" applyBorder="1" applyAlignment="1">
      <alignment/>
    </xf>
    <xf numFmtId="4" fontId="36" fillId="0" borderId="28" xfId="0" applyNumberFormat="1" applyFont="1" applyBorder="1" applyAlignment="1">
      <alignment/>
    </xf>
    <xf numFmtId="170" fontId="36" fillId="0" borderId="29" xfId="49" applyFont="1" applyBorder="1" applyAlignment="1">
      <alignment/>
    </xf>
    <xf numFmtId="4" fontId="36" fillId="0" borderId="30" xfId="0" applyNumberFormat="1" applyFont="1" applyBorder="1" applyAlignment="1">
      <alignment/>
    </xf>
    <xf numFmtId="4" fontId="36" fillId="0" borderId="31" xfId="0" applyNumberFormat="1" applyFont="1" applyBorder="1" applyAlignment="1">
      <alignment/>
    </xf>
    <xf numFmtId="170" fontId="36" fillId="0" borderId="32" xfId="49" applyFont="1" applyBorder="1" applyAlignment="1">
      <alignment/>
    </xf>
    <xf numFmtId="4" fontId="0" fillId="0" borderId="0" xfId="0" applyNumberFormat="1" applyBorder="1" applyAlignment="1">
      <alignment wrapText="1"/>
    </xf>
    <xf numFmtId="4" fontId="36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170" fontId="36" fillId="0" borderId="0" xfId="49" applyFont="1" applyBorder="1" applyAlignment="1">
      <alignment/>
    </xf>
    <xf numFmtId="4" fontId="0" fillId="0" borderId="0" xfId="0" applyNumberFormat="1" applyFont="1" applyBorder="1" applyAlignment="1">
      <alignment/>
    </xf>
    <xf numFmtId="170" fontId="0" fillId="0" borderId="0" xfId="49" applyFont="1" applyBorder="1" applyAlignment="1">
      <alignment horizontal="center"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>
      <alignment horizontal="left" wrapText="1"/>
    </xf>
    <xf numFmtId="4" fontId="36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170" fontId="0" fillId="0" borderId="0" xfId="49" applyFont="1" applyAlignment="1">
      <alignment/>
    </xf>
    <xf numFmtId="4" fontId="0" fillId="0" borderId="0" xfId="0" applyNumberFormat="1" applyFont="1" applyAlignment="1">
      <alignment/>
    </xf>
    <xf numFmtId="170" fontId="0" fillId="0" borderId="0" xfId="49" applyFont="1" applyBorder="1" applyAlignment="1">
      <alignment/>
    </xf>
    <xf numFmtId="4" fontId="38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left" wrapText="1"/>
    </xf>
    <xf numFmtId="4" fontId="0" fillId="0" borderId="0" xfId="0" applyNumberFormat="1" applyBorder="1" applyAlignment="1">
      <alignment horizontal="left"/>
    </xf>
    <xf numFmtId="4" fontId="0" fillId="0" borderId="0" xfId="0" applyNumberFormat="1" applyAlignment="1">
      <alignment horizontal="center" wrapText="1"/>
    </xf>
    <xf numFmtId="4" fontId="39" fillId="0" borderId="24" xfId="0" applyNumberFormat="1" applyFont="1" applyBorder="1" applyAlignment="1">
      <alignment horizontal="left" vertical="center"/>
    </xf>
    <xf numFmtId="4" fontId="39" fillId="0" borderId="13" xfId="0" applyNumberFormat="1" applyFont="1" applyBorder="1" applyAlignment="1">
      <alignment horizontal="left" vertical="center"/>
    </xf>
    <xf numFmtId="4" fontId="39" fillId="0" borderId="14" xfId="0" applyNumberFormat="1" applyFont="1" applyBorder="1" applyAlignment="1">
      <alignment horizontal="left" vertical="center"/>
    </xf>
    <xf numFmtId="4" fontId="39" fillId="0" borderId="21" xfId="0" applyNumberFormat="1" applyFont="1" applyBorder="1" applyAlignment="1">
      <alignment horizontal="left" vertical="center"/>
    </xf>
    <xf numFmtId="4" fontId="39" fillId="0" borderId="22" xfId="0" applyNumberFormat="1" applyFont="1" applyBorder="1" applyAlignment="1">
      <alignment horizontal="left" vertical="center"/>
    </xf>
    <xf numFmtId="4" fontId="39" fillId="0" borderId="23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4" fontId="0" fillId="0" borderId="0" xfId="0" applyNumberFormat="1" applyBorder="1" applyAlignment="1">
      <alignment horizontal="left" wrapText="1"/>
    </xf>
    <xf numFmtId="4" fontId="0" fillId="0" borderId="13" xfId="0" applyNumberFormat="1" applyBorder="1" applyAlignment="1">
      <alignment horizontal="left" vertical="center"/>
    </xf>
    <xf numFmtId="4" fontId="0" fillId="0" borderId="14" xfId="0" applyNumberFormat="1" applyBorder="1" applyAlignment="1">
      <alignment horizontal="left" vertical="center"/>
    </xf>
    <xf numFmtId="4" fontId="0" fillId="0" borderId="21" xfId="0" applyNumberFormat="1" applyBorder="1" applyAlignment="1">
      <alignment horizontal="left" vertical="center"/>
    </xf>
    <xf numFmtId="4" fontId="0" fillId="0" borderId="22" xfId="0" applyNumberFormat="1" applyBorder="1" applyAlignment="1">
      <alignment horizontal="left" vertical="center"/>
    </xf>
    <xf numFmtId="4" fontId="0" fillId="0" borderId="23" xfId="0" applyNumberFormat="1" applyBorder="1" applyAlignment="1">
      <alignment horizontal="left" vertical="center"/>
    </xf>
    <xf numFmtId="4" fontId="36" fillId="0" borderId="33" xfId="0" applyNumberFormat="1" applyFont="1" applyBorder="1" applyAlignment="1">
      <alignment horizontal="center"/>
    </xf>
    <xf numFmtId="4" fontId="36" fillId="0" borderId="34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170" fontId="0" fillId="0" borderId="35" xfId="49" applyFont="1" applyBorder="1" applyAlignment="1">
      <alignment horizontal="center"/>
    </xf>
    <xf numFmtId="170" fontId="0" fillId="0" borderId="36" xfId="49" applyFont="1" applyBorder="1" applyAlignment="1">
      <alignment horizontal="center"/>
    </xf>
    <xf numFmtId="170" fontId="0" fillId="0" borderId="37" xfId="49" applyFont="1" applyBorder="1" applyAlignment="1">
      <alignment horizontal="center"/>
    </xf>
    <xf numFmtId="170" fontId="0" fillId="0" borderId="38" xfId="49" applyFont="1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left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left"/>
    </xf>
    <xf numFmtId="170" fontId="0" fillId="0" borderId="0" xfId="49" applyFont="1" applyBorder="1" applyAlignment="1">
      <alignment horizontal="center"/>
    </xf>
    <xf numFmtId="170" fontId="0" fillId="0" borderId="0" xfId="49" applyFont="1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170" fontId="0" fillId="0" borderId="33" xfId="49" applyFont="1" applyBorder="1" applyAlignment="1">
      <alignment horizontal="center"/>
    </xf>
    <xf numFmtId="170" fontId="0" fillId="0" borderId="34" xfId="49" applyFont="1" applyBorder="1" applyAlignment="1">
      <alignment horizontal="center"/>
    </xf>
    <xf numFmtId="4" fontId="36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RowColHeaders="0" view="pageLayout" showRuler="0" zoomScale="116" zoomScalePageLayoutView="116" workbookViewId="0" topLeftCell="A1">
      <selection activeCell="J1" sqref="J1"/>
    </sheetView>
  </sheetViews>
  <sheetFormatPr defaultColWidth="11.57421875" defaultRowHeight="15"/>
  <cols>
    <col min="1" max="8" width="11.57421875" style="1" customWidth="1"/>
    <col min="9" max="9" width="13.7109375" style="1" customWidth="1"/>
    <col min="10" max="16384" width="11.57421875" style="1" customWidth="1"/>
  </cols>
  <sheetData>
    <row r="1" ht="15.75">
      <c r="A1" s="3" t="s">
        <v>1</v>
      </c>
    </row>
    <row r="2" ht="15.75" thickBot="1"/>
    <row r="3" spans="1:11" ht="15">
      <c r="A3" s="64" t="s">
        <v>60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ht="15.75" thickBot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</row>
    <row r="6" ht="15">
      <c r="A6" s="2" t="s">
        <v>0</v>
      </c>
    </row>
    <row r="7" ht="15">
      <c r="A7" s="1" t="s">
        <v>2</v>
      </c>
    </row>
    <row r="8" ht="15.75" thickBot="1">
      <c r="K8" s="63" t="s">
        <v>29</v>
      </c>
    </row>
    <row r="9" spans="1:11" ht="15">
      <c r="A9" s="26" t="s">
        <v>3</v>
      </c>
      <c r="B9" s="13"/>
      <c r="C9" s="13"/>
      <c r="D9" s="13"/>
      <c r="E9" s="13"/>
      <c r="F9" s="13"/>
      <c r="G9" s="13"/>
      <c r="H9" s="13"/>
      <c r="I9" s="14" t="s">
        <v>10</v>
      </c>
      <c r="K9" s="63"/>
    </row>
    <row r="10" spans="1:9" ht="15">
      <c r="A10" s="15"/>
      <c r="B10" s="6" t="s">
        <v>57</v>
      </c>
      <c r="C10" s="6"/>
      <c r="D10" s="6"/>
      <c r="E10" s="6"/>
      <c r="F10" s="6"/>
      <c r="G10" s="6"/>
      <c r="H10" s="6"/>
      <c r="I10" s="16"/>
    </row>
    <row r="11" spans="1:11" ht="15">
      <c r="A11" s="17"/>
      <c r="B11" s="9"/>
      <c r="C11" s="9" t="s">
        <v>58</v>
      </c>
      <c r="D11" s="9"/>
      <c r="E11" s="9"/>
      <c r="F11" s="9"/>
      <c r="G11" s="9"/>
      <c r="H11" s="9"/>
      <c r="I11" s="18">
        <f>3000*3*6</f>
        <v>54000</v>
      </c>
      <c r="K11" s="1" t="s">
        <v>59</v>
      </c>
    </row>
    <row r="12" spans="1:9" ht="15">
      <c r="A12" s="19"/>
      <c r="B12" s="4"/>
      <c r="C12" s="4"/>
      <c r="D12" s="4"/>
      <c r="E12" s="4"/>
      <c r="F12" s="4"/>
      <c r="G12" s="4"/>
      <c r="H12" s="5" t="s">
        <v>61</v>
      </c>
      <c r="I12" s="21">
        <f>+I11</f>
        <v>54000</v>
      </c>
    </row>
    <row r="13" spans="1:9" ht="15">
      <c r="A13" s="15"/>
      <c r="B13" s="6" t="s">
        <v>11</v>
      </c>
      <c r="C13" s="6"/>
      <c r="D13" s="6"/>
      <c r="E13" s="6"/>
      <c r="F13" s="6"/>
      <c r="G13" s="6"/>
      <c r="H13" s="6"/>
      <c r="I13" s="20"/>
    </row>
    <row r="14" spans="1:11" ht="15">
      <c r="A14" s="17"/>
      <c r="B14" s="9"/>
      <c r="C14" s="9" t="s">
        <v>12</v>
      </c>
      <c r="D14" s="9"/>
      <c r="E14" s="9"/>
      <c r="F14" s="9"/>
      <c r="G14" s="9"/>
      <c r="H14" s="11"/>
      <c r="I14" s="18">
        <v>100000</v>
      </c>
      <c r="K14" s="1" t="s">
        <v>15</v>
      </c>
    </row>
    <row r="15" spans="1:9" ht="15">
      <c r="A15" s="19"/>
      <c r="B15" s="4"/>
      <c r="C15" s="4"/>
      <c r="D15" s="4"/>
      <c r="E15" s="4"/>
      <c r="F15" s="4"/>
      <c r="G15" s="4"/>
      <c r="H15" s="12" t="s">
        <v>13</v>
      </c>
      <c r="I15" s="21">
        <f>+I14</f>
        <v>100000</v>
      </c>
    </row>
    <row r="16" spans="1:9" ht="15.75" thickBot="1">
      <c r="A16" s="22"/>
      <c r="B16" s="23"/>
      <c r="C16" s="23"/>
      <c r="D16" s="23"/>
      <c r="E16" s="23" t="s">
        <v>14</v>
      </c>
      <c r="F16" s="23"/>
      <c r="G16" s="24"/>
      <c r="H16" s="23"/>
      <c r="I16" s="25">
        <f>+I12+I15</f>
        <v>154000</v>
      </c>
    </row>
    <row r="17" spans="1:9" ht="15">
      <c r="A17" s="26" t="s">
        <v>23</v>
      </c>
      <c r="B17" s="13"/>
      <c r="C17" s="13"/>
      <c r="D17" s="13"/>
      <c r="E17" s="13"/>
      <c r="F17" s="13"/>
      <c r="G17" s="13"/>
      <c r="H17" s="13"/>
      <c r="I17" s="29"/>
    </row>
    <row r="18" spans="1:11" ht="15">
      <c r="A18" s="17"/>
      <c r="B18" s="9" t="s">
        <v>56</v>
      </c>
      <c r="C18" s="9"/>
      <c r="D18" s="9"/>
      <c r="E18" s="9"/>
      <c r="F18" s="9"/>
      <c r="G18" s="9"/>
      <c r="H18" s="9"/>
      <c r="I18" s="18">
        <v>-800</v>
      </c>
      <c r="K18" s="1" t="s">
        <v>21</v>
      </c>
    </row>
    <row r="19" spans="1:9" ht="15">
      <c r="A19" s="19"/>
      <c r="B19" s="4"/>
      <c r="C19" s="4"/>
      <c r="D19" s="4"/>
      <c r="E19" s="28" t="s">
        <v>16</v>
      </c>
      <c r="F19" s="4"/>
      <c r="G19" s="4"/>
      <c r="H19" s="4"/>
      <c r="I19" s="21">
        <f>+I16+I18</f>
        <v>153200</v>
      </c>
    </row>
    <row r="20" spans="1:11" ht="15">
      <c r="A20" s="15"/>
      <c r="B20" s="6" t="s">
        <v>19</v>
      </c>
      <c r="C20" s="6"/>
      <c r="D20" s="6"/>
      <c r="E20" s="6"/>
      <c r="F20" s="6"/>
      <c r="G20" s="6"/>
      <c r="H20" s="6"/>
      <c r="I20" s="16">
        <f>-D21</f>
        <v>-1800</v>
      </c>
      <c r="K20" s="1" t="s">
        <v>20</v>
      </c>
    </row>
    <row r="21" spans="1:9" ht="15">
      <c r="A21" s="27"/>
      <c r="B21" s="7"/>
      <c r="C21" s="7" t="s">
        <v>17</v>
      </c>
      <c r="D21" s="8">
        <f>200*9</f>
        <v>1800</v>
      </c>
      <c r="E21" s="7"/>
      <c r="F21" s="7"/>
      <c r="G21" s="7"/>
      <c r="H21" s="7"/>
      <c r="I21" s="30"/>
    </row>
    <row r="22" spans="1:9" ht="15">
      <c r="A22" s="17"/>
      <c r="B22" s="9"/>
      <c r="C22" s="9" t="s">
        <v>18</v>
      </c>
      <c r="D22" s="11">
        <f>0.05*I19</f>
        <v>7660</v>
      </c>
      <c r="E22" s="9"/>
      <c r="F22" s="9"/>
      <c r="G22" s="9"/>
      <c r="H22" s="9"/>
      <c r="I22" s="31"/>
    </row>
    <row r="23" spans="1:9" ht="15">
      <c r="A23" s="32"/>
      <c r="B23" s="10"/>
      <c r="C23" s="10"/>
      <c r="D23" s="10"/>
      <c r="E23" s="10" t="s">
        <v>22</v>
      </c>
      <c r="F23" s="10"/>
      <c r="G23" s="10"/>
      <c r="H23" s="10"/>
      <c r="I23" s="33">
        <f>+I19+I20</f>
        <v>151400</v>
      </c>
    </row>
    <row r="24" spans="1:9" ht="15">
      <c r="A24" s="34" t="s">
        <v>24</v>
      </c>
      <c r="B24" s="6"/>
      <c r="C24" s="6"/>
      <c r="D24" s="6"/>
      <c r="E24" s="6"/>
      <c r="F24" s="6"/>
      <c r="G24" s="6"/>
      <c r="H24" s="6"/>
      <c r="I24" s="20"/>
    </row>
    <row r="25" spans="1:11" ht="15">
      <c r="A25" s="27"/>
      <c r="B25" s="7" t="s">
        <v>4</v>
      </c>
      <c r="C25" s="7"/>
      <c r="D25" s="7"/>
      <c r="E25" s="7"/>
      <c r="F25" s="7"/>
      <c r="G25" s="7"/>
      <c r="H25" s="7"/>
      <c r="I25" s="35">
        <v>-15552</v>
      </c>
      <c r="K25" s="1" t="s">
        <v>9</v>
      </c>
    </row>
    <row r="26" spans="1:9" ht="15">
      <c r="A26" s="27"/>
      <c r="B26" s="7" t="s">
        <v>5</v>
      </c>
      <c r="C26" s="7"/>
      <c r="D26" s="7"/>
      <c r="E26" s="7"/>
      <c r="F26" s="7"/>
      <c r="G26" s="7"/>
      <c r="H26" s="7"/>
      <c r="I26" s="35"/>
    </row>
    <row r="27" spans="1:11" ht="15">
      <c r="A27" s="27"/>
      <c r="B27" s="7"/>
      <c r="C27" s="7" t="s">
        <v>6</v>
      </c>
      <c r="D27" s="7"/>
      <c r="E27" s="7"/>
      <c r="F27" s="7"/>
      <c r="G27" s="7"/>
      <c r="H27" s="7"/>
      <c r="I27" s="35">
        <v>-17280</v>
      </c>
      <c r="K27" s="1" t="s">
        <v>8</v>
      </c>
    </row>
    <row r="28" spans="1:11" ht="15.75" thickBot="1">
      <c r="A28" s="27"/>
      <c r="B28" s="7"/>
      <c r="C28" s="7" t="s">
        <v>7</v>
      </c>
      <c r="D28" s="7"/>
      <c r="E28" s="7"/>
      <c r="F28" s="7"/>
      <c r="G28" s="7"/>
      <c r="H28" s="7"/>
      <c r="I28" s="35">
        <f>-8640*2</f>
        <v>-17280</v>
      </c>
      <c r="K28" s="1" t="s">
        <v>8</v>
      </c>
    </row>
    <row r="29" spans="1:9" ht="15">
      <c r="A29" s="36"/>
      <c r="B29" s="37"/>
      <c r="C29" s="37"/>
      <c r="D29" s="37"/>
      <c r="E29" s="37" t="s">
        <v>25</v>
      </c>
      <c r="F29" s="37"/>
      <c r="G29" s="37"/>
      <c r="H29" s="37"/>
      <c r="I29" s="38">
        <f>+SUM(I23:I28)</f>
        <v>101288</v>
      </c>
    </row>
    <row r="30" spans="1:11" ht="15.75" thickBot="1">
      <c r="A30" s="15" t="s">
        <v>26</v>
      </c>
      <c r="B30" s="6"/>
      <c r="C30" s="6" t="s">
        <v>62</v>
      </c>
      <c r="D30" s="6"/>
      <c r="E30" s="6"/>
      <c r="F30" s="6"/>
      <c r="G30" s="6"/>
      <c r="H30" s="6"/>
      <c r="I30" s="16">
        <f>+((I29-90000)*31%)+19200</f>
        <v>22699.28</v>
      </c>
      <c r="K30" s="1" t="s">
        <v>28</v>
      </c>
    </row>
    <row r="31" spans="1:9" ht="15.75" thickBot="1">
      <c r="A31" s="39"/>
      <c r="B31" s="40"/>
      <c r="C31" s="40"/>
      <c r="D31" s="40"/>
      <c r="E31" s="40" t="s">
        <v>27</v>
      </c>
      <c r="F31" s="40"/>
      <c r="G31" s="40"/>
      <c r="H31" s="40"/>
      <c r="I31" s="41">
        <f>+I30</f>
        <v>22699.28</v>
      </c>
    </row>
    <row r="32" spans="1:11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</row>
  </sheetData>
  <sheetProtection/>
  <mergeCells count="2">
    <mergeCell ref="K8:K9"/>
    <mergeCell ref="A3:K4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&amp;L&amp;"-,Negrita"GUÍA DE TRABAJOS PRÁCTICOS.
UNIDAD IV&amp;R&amp;"-,Negrita"Marina Soledad Beltramo</oddHeader>
    <oddFooter>&amp;L&amp;G &amp;C&amp;"-,Negrita"UCC. FACEA. 
IMPUESTOS I. Cát. "B"&amp;R&amp;"-,Negrita"Página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RowColHeaders="0" view="pageLayout" showRuler="0" zoomScale="116" zoomScalePageLayoutView="116" workbookViewId="0" topLeftCell="A1">
      <selection activeCell="J1" sqref="J1"/>
    </sheetView>
  </sheetViews>
  <sheetFormatPr defaultColWidth="11.57421875" defaultRowHeight="15"/>
  <cols>
    <col min="1" max="8" width="11.57421875" style="1" customWidth="1"/>
    <col min="9" max="9" width="12.57421875" style="1" bestFit="1" customWidth="1"/>
    <col min="10" max="16384" width="11.57421875" style="1" customWidth="1"/>
  </cols>
  <sheetData>
    <row r="1" ht="15.75">
      <c r="A1" s="3" t="s">
        <v>30</v>
      </c>
    </row>
    <row r="2" ht="15.75" thickBot="1"/>
    <row r="3" spans="1:11" ht="15">
      <c r="A3" s="64" t="s">
        <v>67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ht="15.75" thickBot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</row>
    <row r="6" ht="15">
      <c r="A6" s="2" t="s">
        <v>0</v>
      </c>
    </row>
    <row r="8" spans="1:11" ht="15" customHeight="1">
      <c r="A8" s="72" t="s">
        <v>63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5" customHeight="1">
      <c r="A12" s="72" t="s">
        <v>66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24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9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5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" customHeight="1">
      <c r="A16" s="72" t="s">
        <v>65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5">
      <c r="A20" s="7"/>
      <c r="B20" s="43"/>
      <c r="C20" s="43"/>
      <c r="D20" s="43"/>
      <c r="E20" s="43"/>
      <c r="F20" s="43"/>
      <c r="G20" s="45"/>
      <c r="H20" s="43"/>
      <c r="I20" s="45"/>
      <c r="J20" s="7"/>
      <c r="K20" s="7"/>
    </row>
    <row r="21" spans="1:11" ht="15" customHeight="1">
      <c r="A21" s="72" t="s">
        <v>55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5">
      <c r="A24" s="7"/>
      <c r="B24" s="7"/>
      <c r="C24" s="7"/>
      <c r="D24" s="7"/>
      <c r="E24" s="7"/>
      <c r="F24" s="7"/>
      <c r="G24" s="7"/>
      <c r="H24" s="7"/>
      <c r="I24" s="8"/>
      <c r="J24" s="7"/>
      <c r="K24" s="7"/>
    </row>
    <row r="25" spans="1:11" ht="15">
      <c r="A25" s="70" t="s">
        <v>54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5">
      <c r="A27" s="43"/>
      <c r="B27" s="43"/>
      <c r="C27" s="43"/>
      <c r="D27" s="43"/>
      <c r="E27" s="43"/>
      <c r="F27" s="43"/>
      <c r="G27" s="43"/>
      <c r="H27" s="43"/>
      <c r="I27" s="45"/>
      <c r="J27" s="7"/>
      <c r="K27" s="7"/>
    </row>
    <row r="28" spans="1:11" ht="15">
      <c r="A28" s="43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5">
      <c r="A29" s="7"/>
      <c r="B29" s="7"/>
      <c r="C29" s="7"/>
      <c r="D29" s="7"/>
      <c r="E29" s="7"/>
      <c r="F29" s="7"/>
      <c r="G29" s="7"/>
      <c r="H29" s="7"/>
      <c r="I29" s="8"/>
      <c r="J29" s="7"/>
      <c r="K29" s="7"/>
    </row>
    <row r="30" spans="1:11" ht="15">
      <c r="A30" s="7"/>
      <c r="B30" s="7"/>
      <c r="C30" s="7"/>
      <c r="D30" s="7"/>
      <c r="E30" s="7"/>
      <c r="F30" s="7"/>
      <c r="G30" s="7"/>
      <c r="H30" s="7"/>
      <c r="I30" s="8"/>
      <c r="J30" s="7"/>
      <c r="K30" s="7"/>
    </row>
    <row r="31" spans="1:11" ht="15">
      <c r="A31" s="7"/>
      <c r="B31" s="7"/>
      <c r="C31" s="7"/>
      <c r="D31" s="7"/>
      <c r="E31" s="7"/>
      <c r="F31" s="7"/>
      <c r="G31" s="7"/>
      <c r="H31" s="7"/>
      <c r="I31" s="8"/>
      <c r="J31" s="7"/>
      <c r="K31" s="7"/>
    </row>
    <row r="32" spans="1:11" ht="15">
      <c r="A32" s="7"/>
      <c r="B32" s="7"/>
      <c r="C32" s="7"/>
      <c r="D32" s="7"/>
      <c r="E32" s="7"/>
      <c r="F32" s="7"/>
      <c r="G32" s="7"/>
      <c r="H32" s="7"/>
      <c r="I32" s="8"/>
      <c r="J32" s="7"/>
      <c r="K32" s="7"/>
    </row>
    <row r="33" spans="1:11" ht="15">
      <c r="A33" s="7"/>
      <c r="B33" s="7"/>
      <c r="C33" s="7"/>
      <c r="D33" s="7"/>
      <c r="E33" s="7"/>
      <c r="F33" s="7"/>
      <c r="G33" s="7"/>
      <c r="H33" s="7"/>
      <c r="I33" s="8"/>
      <c r="J33" s="7"/>
      <c r="K33" s="7"/>
    </row>
    <row r="34" spans="1:11" ht="15">
      <c r="A34" s="43"/>
      <c r="B34" s="43"/>
      <c r="C34" s="43"/>
      <c r="D34" s="43"/>
      <c r="E34" s="43"/>
      <c r="F34" s="43"/>
      <c r="G34" s="43"/>
      <c r="H34" s="43"/>
      <c r="I34" s="45"/>
      <c r="J34" s="7"/>
      <c r="K34" s="7"/>
    </row>
    <row r="35" spans="1:11" ht="15">
      <c r="A35" s="7"/>
      <c r="B35" s="7"/>
      <c r="C35" s="7"/>
      <c r="D35" s="7"/>
      <c r="E35" s="7"/>
      <c r="F35" s="7"/>
      <c r="G35" s="7"/>
      <c r="H35" s="7"/>
      <c r="I35" s="8"/>
      <c r="J35" s="7"/>
      <c r="K35" s="7"/>
    </row>
    <row r="36" spans="1:11" ht="15">
      <c r="A36" s="43"/>
      <c r="B36" s="43"/>
      <c r="C36" s="43"/>
      <c r="D36" s="43"/>
      <c r="E36" s="43"/>
      <c r="F36" s="43"/>
      <c r="G36" s="43"/>
      <c r="H36" s="43"/>
      <c r="I36" s="45"/>
      <c r="J36" s="7"/>
      <c r="K36" s="7"/>
    </row>
  </sheetData>
  <sheetProtection/>
  <mergeCells count="6">
    <mergeCell ref="A25:K26"/>
    <mergeCell ref="A3:K4"/>
    <mergeCell ref="A16:K19"/>
    <mergeCell ref="A8:K10"/>
    <mergeCell ref="A21:K23"/>
    <mergeCell ref="A12:K14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&amp;L&amp;"-,Negrita"GUÍA DE TRABAJOS PRÁCTICOS.
UNIDAD IV&amp;R&amp;"-,Negrita"Marina Soledad Beltramo</oddHeader>
    <oddFooter>&amp;L&amp;G &amp;C&amp;"-,Negrita"UCC. FACEA. 
IMPUESTOS I. Cát. "B"&amp;R&amp;"-,Negrita"Página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RowColHeaders="0" tabSelected="1" view="pageLayout" showRuler="0" zoomScale="116" zoomScalePageLayoutView="116" workbookViewId="0" topLeftCell="A22">
      <selection activeCell="G13" sqref="G13"/>
    </sheetView>
  </sheetViews>
  <sheetFormatPr defaultColWidth="11.57421875" defaultRowHeight="15"/>
  <cols>
    <col min="1" max="1" width="11.7109375" style="1" bestFit="1" customWidth="1"/>
    <col min="2" max="2" width="11.57421875" style="1" customWidth="1"/>
    <col min="3" max="3" width="15.7109375" style="1" customWidth="1"/>
    <col min="4" max="4" width="12.7109375" style="1" customWidth="1"/>
    <col min="5" max="5" width="16.28125" style="1" customWidth="1"/>
    <col min="6" max="6" width="15.57421875" style="1" customWidth="1"/>
    <col min="7" max="8" width="11.57421875" style="1" customWidth="1"/>
    <col min="9" max="9" width="12.57421875" style="1" bestFit="1" customWidth="1"/>
    <col min="10" max="16384" width="11.57421875" style="1" customWidth="1"/>
  </cols>
  <sheetData>
    <row r="1" spans="1:11" ht="15.7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0" ht="15">
      <c r="A3" s="64" t="s">
        <v>52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15.75" thickBot="1">
      <c r="A4" s="75"/>
      <c r="B4" s="76"/>
      <c r="C4" s="76"/>
      <c r="D4" s="76"/>
      <c r="E4" s="76"/>
      <c r="F4" s="76"/>
      <c r="G4" s="76"/>
      <c r="H4" s="76"/>
      <c r="I4" s="76"/>
      <c r="J4" s="77"/>
    </row>
    <row r="6" ht="15">
      <c r="A6" s="2" t="s">
        <v>0</v>
      </c>
    </row>
    <row r="7" spans="1:1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3:11" ht="15">
      <c r="C8" s="80" t="s">
        <v>34</v>
      </c>
      <c r="D8" s="81"/>
      <c r="E8" s="78" t="s">
        <v>32</v>
      </c>
      <c r="F8" s="79"/>
      <c r="G8" s="78" t="s">
        <v>33</v>
      </c>
      <c r="H8" s="79"/>
      <c r="I8" s="7"/>
      <c r="J8" s="7"/>
      <c r="K8" s="42"/>
    </row>
    <row r="9" spans="3:11" ht="15">
      <c r="C9" s="82" t="s">
        <v>35</v>
      </c>
      <c r="D9" s="83"/>
      <c r="E9" s="86">
        <v>570000</v>
      </c>
      <c r="F9" s="87"/>
      <c r="G9" s="86">
        <v>570000</v>
      </c>
      <c r="H9" s="87"/>
      <c r="I9" s="7"/>
      <c r="J9" s="7"/>
      <c r="K9" s="42"/>
    </row>
    <row r="10" spans="3:11" ht="15">
      <c r="C10" s="84" t="s">
        <v>36</v>
      </c>
      <c r="D10" s="85"/>
      <c r="E10" s="88">
        <v>730000</v>
      </c>
      <c r="F10" s="89"/>
      <c r="G10" s="88">
        <v>730000</v>
      </c>
      <c r="H10" s="89"/>
      <c r="I10" s="8"/>
      <c r="J10" s="7"/>
      <c r="K10" s="7"/>
    </row>
    <row r="11" spans="3:11" ht="15">
      <c r="C11" s="84" t="s">
        <v>37</v>
      </c>
      <c r="D11" s="85"/>
      <c r="E11" s="88">
        <v>0</v>
      </c>
      <c r="F11" s="89"/>
      <c r="G11" s="88">
        <v>150000</v>
      </c>
      <c r="H11" s="89"/>
      <c r="I11" s="8"/>
      <c r="J11" s="7"/>
      <c r="K11" s="7"/>
    </row>
    <row r="12" spans="3:11" ht="15">
      <c r="C12" s="96" t="s">
        <v>38</v>
      </c>
      <c r="D12" s="97"/>
      <c r="E12" s="98">
        <f>SUM(E9:F11)</f>
        <v>1300000</v>
      </c>
      <c r="F12" s="99"/>
      <c r="G12" s="98">
        <f>SUM(G9:H11)</f>
        <v>1450000</v>
      </c>
      <c r="H12" s="99"/>
      <c r="I12" s="8"/>
      <c r="J12" s="7"/>
      <c r="K12" s="7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/>
      <c r="B14" s="7"/>
      <c r="C14" s="100" t="s">
        <v>39</v>
      </c>
      <c r="D14" s="100"/>
      <c r="E14" s="100"/>
      <c r="F14" s="100"/>
      <c r="I14" s="8"/>
      <c r="J14" s="7"/>
      <c r="K14" s="7"/>
    </row>
    <row r="15" spans="1:11" ht="15">
      <c r="A15" s="7"/>
      <c r="B15" s="7"/>
      <c r="E15" s="51" t="s">
        <v>40</v>
      </c>
      <c r="F15" s="53">
        <v>70000</v>
      </c>
      <c r="I15" s="8"/>
      <c r="J15" s="7"/>
      <c r="K15" s="7"/>
    </row>
    <row r="16" spans="1:11" ht="15">
      <c r="A16" s="7"/>
      <c r="B16" s="43"/>
      <c r="E16" s="51" t="s">
        <v>41</v>
      </c>
      <c r="F16" s="53">
        <v>1000</v>
      </c>
      <c r="I16" s="45"/>
      <c r="J16" s="7"/>
      <c r="K16" s="7"/>
    </row>
    <row r="17" spans="1:11" ht="15">
      <c r="A17" s="43"/>
      <c r="B17" s="7"/>
      <c r="F17" s="54"/>
      <c r="I17" s="8"/>
      <c r="J17" s="7"/>
      <c r="K17" s="7"/>
    </row>
    <row r="18" spans="1:11" ht="15">
      <c r="A18" s="7"/>
      <c r="B18" s="7"/>
      <c r="C18" s="100" t="s">
        <v>3</v>
      </c>
      <c r="D18" s="100"/>
      <c r="E18" s="100"/>
      <c r="F18" s="100"/>
      <c r="I18" s="8"/>
      <c r="J18" s="7"/>
      <c r="K18" s="7"/>
    </row>
    <row r="19" spans="1:11" ht="15">
      <c r="A19" s="7"/>
      <c r="B19" s="7"/>
      <c r="E19" s="44" t="s">
        <v>64</v>
      </c>
      <c r="F19" s="55">
        <v>260000</v>
      </c>
      <c r="G19" s="7"/>
      <c r="H19" s="7"/>
      <c r="I19" s="8"/>
      <c r="J19" s="7"/>
      <c r="K19" s="7"/>
    </row>
    <row r="20" spans="1:11" ht="15">
      <c r="A20" s="7"/>
      <c r="B20" s="7"/>
      <c r="C20" s="7"/>
      <c r="D20" s="7"/>
      <c r="E20" s="46"/>
      <c r="F20" s="55"/>
      <c r="G20" s="7"/>
      <c r="H20" s="7"/>
      <c r="I20" s="8"/>
      <c r="J20" s="7"/>
      <c r="K20" s="7"/>
    </row>
    <row r="21" spans="1:11" ht="15">
      <c r="A21" s="7"/>
      <c r="B21" s="7"/>
      <c r="C21" s="7"/>
      <c r="D21" s="90" t="s">
        <v>50</v>
      </c>
      <c r="E21" s="90"/>
      <c r="F21" s="90"/>
      <c r="G21" s="90"/>
      <c r="H21" s="7"/>
      <c r="I21" s="8"/>
      <c r="J21" s="7"/>
      <c r="K21" s="7"/>
    </row>
    <row r="22" spans="1:11" ht="15">
      <c r="A22" s="7"/>
      <c r="B22" s="7"/>
      <c r="C22" s="7"/>
      <c r="D22" s="56"/>
      <c r="E22" s="56"/>
      <c r="F22" s="56"/>
      <c r="G22" s="56"/>
      <c r="H22" s="7"/>
      <c r="I22" s="8"/>
      <c r="J22" s="7"/>
      <c r="K22" s="7"/>
    </row>
    <row r="23" spans="1:11" ht="15">
      <c r="A23" s="92" t="s">
        <v>42</v>
      </c>
      <c r="B23" s="92"/>
      <c r="C23" s="92" t="s">
        <v>43</v>
      </c>
      <c r="D23" s="92"/>
      <c r="E23" s="52" t="s">
        <v>44</v>
      </c>
      <c r="F23" s="7" t="s">
        <v>45</v>
      </c>
      <c r="G23" s="92" t="s">
        <v>46</v>
      </c>
      <c r="H23" s="92"/>
      <c r="I23" s="93" t="s">
        <v>47</v>
      </c>
      <c r="J23" s="93"/>
      <c r="K23" s="7"/>
    </row>
    <row r="24" spans="1:11" ht="15">
      <c r="A24" s="94">
        <f>+E12</f>
        <v>1300000</v>
      </c>
      <c r="B24" s="94"/>
      <c r="C24" s="95">
        <f>+F15+F16</f>
        <v>71000</v>
      </c>
      <c r="D24" s="95"/>
      <c r="E24" s="8">
        <f>+F19</f>
        <v>260000</v>
      </c>
      <c r="F24" s="8">
        <f>+G12</f>
        <v>1450000</v>
      </c>
      <c r="G24" s="8">
        <v>0</v>
      </c>
      <c r="H24" s="8"/>
      <c r="I24" s="47" t="s">
        <v>48</v>
      </c>
      <c r="J24" s="7"/>
      <c r="K24" s="7"/>
    </row>
    <row r="25" spans="1:11" ht="15">
      <c r="A25" s="43"/>
      <c r="B25" s="43"/>
      <c r="C25" s="43"/>
      <c r="D25" s="43"/>
      <c r="E25" s="43"/>
      <c r="F25" s="43"/>
      <c r="G25" s="43"/>
      <c r="H25" s="43"/>
      <c r="I25" s="45"/>
      <c r="J25" s="7"/>
      <c r="K25" s="7"/>
    </row>
    <row r="26" spans="1:11" ht="15">
      <c r="A26" s="43"/>
      <c r="B26" s="7"/>
      <c r="C26" s="7"/>
      <c r="D26" s="7"/>
      <c r="E26" s="50" t="s">
        <v>49</v>
      </c>
      <c r="F26" s="45">
        <f>+A24+C24+E24-F24</f>
        <v>181000</v>
      </c>
      <c r="G26" s="7"/>
      <c r="H26" s="7"/>
      <c r="I26" s="7"/>
      <c r="J26" s="7"/>
      <c r="K26" s="7"/>
    </row>
    <row r="27" spans="1:11" ht="15">
      <c r="A27" s="7"/>
      <c r="B27" s="7"/>
      <c r="C27" s="7"/>
      <c r="D27" s="7"/>
      <c r="E27" s="7"/>
      <c r="F27" s="7"/>
      <c r="G27" s="7"/>
      <c r="H27" s="7"/>
      <c r="I27" s="8"/>
      <c r="J27" s="7"/>
      <c r="K27" s="7"/>
    </row>
    <row r="28" spans="1:11" ht="15" customHeight="1">
      <c r="A28" s="72" t="s">
        <v>68</v>
      </c>
      <c r="B28" s="72"/>
      <c r="C28" s="72"/>
      <c r="D28" s="72"/>
      <c r="E28" s="72"/>
      <c r="F28" s="72"/>
      <c r="G28" s="72"/>
      <c r="H28" s="72"/>
      <c r="I28" s="72"/>
      <c r="J28" s="72"/>
      <c r="K28" s="7"/>
    </row>
    <row r="29" spans="1:11" ht="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"/>
    </row>
    <row r="30" spans="1:11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"/>
    </row>
    <row r="31" spans="1:11" ht="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"/>
    </row>
    <row r="32" spans="1:11" ht="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"/>
    </row>
    <row r="33" spans="1:11" ht="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"/>
    </row>
    <row r="34" spans="1:1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7"/>
    </row>
    <row r="35" spans="1:10" ht="15" customHeight="1">
      <c r="A35" s="91" t="s">
        <v>51</v>
      </c>
      <c r="B35" s="91"/>
      <c r="C35" s="91"/>
      <c r="D35" s="91"/>
      <c r="E35" s="91"/>
      <c r="F35" s="91"/>
      <c r="G35" s="91"/>
      <c r="H35" s="91"/>
      <c r="I35" s="91"/>
      <c r="J35" s="91"/>
    </row>
    <row r="36" spans="1:10" ht="15">
      <c r="A36" s="91"/>
      <c r="B36" s="91"/>
      <c r="C36" s="91"/>
      <c r="D36" s="91"/>
      <c r="E36" s="91"/>
      <c r="F36" s="91"/>
      <c r="G36" s="91"/>
      <c r="H36" s="91"/>
      <c r="I36" s="91"/>
      <c r="J36" s="91"/>
    </row>
    <row r="37" spans="1:10" ht="15">
      <c r="A37" s="91"/>
      <c r="B37" s="91"/>
      <c r="C37" s="91"/>
      <c r="D37" s="91"/>
      <c r="E37" s="91"/>
      <c r="F37" s="91"/>
      <c r="G37" s="91"/>
      <c r="H37" s="91"/>
      <c r="I37" s="91"/>
      <c r="J37" s="91"/>
    </row>
    <row r="38" spans="1:10" ht="15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1" ht="15" customHeight="1">
      <c r="A39" s="70" t="s">
        <v>53</v>
      </c>
      <c r="B39" s="70"/>
      <c r="C39" s="70"/>
      <c r="D39" s="70"/>
      <c r="E39" s="70"/>
      <c r="F39" s="70"/>
      <c r="G39" s="70"/>
      <c r="H39" s="70"/>
      <c r="I39" s="70"/>
      <c r="J39" s="70"/>
      <c r="K39" s="58"/>
    </row>
    <row r="40" spans="1:11" ht="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59"/>
    </row>
  </sheetData>
  <sheetProtection/>
  <mergeCells count="28">
    <mergeCell ref="C23:D23"/>
    <mergeCell ref="G23:H23"/>
    <mergeCell ref="I23:J23"/>
    <mergeCell ref="A24:B24"/>
    <mergeCell ref="C24:D24"/>
    <mergeCell ref="C12:D12"/>
    <mergeCell ref="E12:F12"/>
    <mergeCell ref="G12:H12"/>
    <mergeCell ref="C14:F14"/>
    <mergeCell ref="C18:F18"/>
    <mergeCell ref="G11:H11"/>
    <mergeCell ref="E9:F9"/>
    <mergeCell ref="E10:F10"/>
    <mergeCell ref="E11:F11"/>
    <mergeCell ref="A39:J40"/>
    <mergeCell ref="D21:G21"/>
    <mergeCell ref="A28:J33"/>
    <mergeCell ref="A35:J37"/>
    <mergeCell ref="A23:B23"/>
    <mergeCell ref="C11:D11"/>
    <mergeCell ref="A3:J4"/>
    <mergeCell ref="E8:F8"/>
    <mergeCell ref="G8:H8"/>
    <mergeCell ref="C8:D8"/>
    <mergeCell ref="C9:D9"/>
    <mergeCell ref="C10:D10"/>
    <mergeCell ref="G9:H9"/>
    <mergeCell ref="G10:H10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&amp;L&amp;"-,Negrita"GUÍA DE TRABAJOS PRÁCTICOS.
UNIDAD IV&amp;R&amp;"-,Negrita"Marina Soledad Beltramo</oddHeader>
    <oddFooter>&amp;L&amp;G &amp;C&amp;"-,Negrita"UCC. FACEA. 
IMPUESTOS I. Cát. "B"&amp;R&amp;"-,Negrita"Página &amp;P de &amp;N</oddFooter>
  </headerFooter>
  <rowBreaks count="5" manualBreakCount="5">
    <brk id="27" max="255" man="1"/>
    <brk id="59" max="255" man="1"/>
    <brk id="60" max="255" man="1"/>
    <brk id="92" max="255" man="1"/>
    <brk id="12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eleonorarr@hotmail.com</cp:lastModifiedBy>
  <cp:lastPrinted>2013-12-27T17:23:02Z</cp:lastPrinted>
  <dcterms:created xsi:type="dcterms:W3CDTF">2013-12-27T15:56:41Z</dcterms:created>
  <dcterms:modified xsi:type="dcterms:W3CDTF">2016-03-03T17:49:49Z</dcterms:modified>
  <cp:category/>
  <cp:version/>
  <cp:contentType/>
  <cp:contentStatus/>
</cp:coreProperties>
</file>